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615" yWindow="165" windowWidth="14805" windowHeight="10605" tabRatio="535"/>
  </bookViews>
  <sheets>
    <sheet name="P10 HS" sheetId="4" r:id="rId1"/>
    <sheet name="P10 HJ" sheetId="5" r:id="rId2"/>
    <sheet name="P10 SS" sheetId="6" r:id="rId3"/>
    <sheet name="P10 SJ" sheetId="7" r:id="rId4"/>
    <sheet name="P50 HS" sheetId="8" r:id="rId5"/>
    <sheet name="P50 HJ" sheetId="18" r:id="rId6"/>
    <sheet name="PStd HS" sheetId="9" r:id="rId7"/>
    <sheet name="PStd HJ" sheetId="10" r:id="rId8"/>
    <sheet name="PPC HS" sheetId="11" r:id="rId9"/>
    <sheet name="PV HS" sheetId="12" r:id="rId10"/>
    <sheet name="PV HJ" sheetId="13" r:id="rId11"/>
    <sheet name="P25 SS" sheetId="14" r:id="rId12"/>
    <sheet name="P25 SJ" sheetId="15" r:id="rId13"/>
    <sheet name="P25 HJ" sheetId="16" r:id="rId14"/>
    <sheet name="Tab" sheetId="17" r:id="rId15"/>
  </sheets>
  <definedNames>
    <definedName name="Excel_BuiltIn_Print_Area_1_1">'P10 HS'!$A$1:$BX$211</definedName>
    <definedName name="Excel_BuiltIn_Print_Area_1_1_1">'P10 HS'!$A$1:$BX$100</definedName>
    <definedName name="Excel_BuiltIn_Print_Area_11_1_1">'PPC HS'!$A$1:$X$38</definedName>
    <definedName name="Excel_BuiltIn_Print_Area_12_1">'PStd HS'!$A$1:$L$163</definedName>
    <definedName name="Excel_BuiltIn_Print_Area_2_1">'P10 SS'!$A$1:$BM$39</definedName>
    <definedName name="Excel_BuiltIn_Print_Area_3_1">'P10 HJ'!$A$1:$AN$20</definedName>
    <definedName name="Excel_BuiltIn_Print_Area_5_1">'P50 HS'!$A$1:$Y$78</definedName>
    <definedName name="Excel_BuiltIn_Print_Area_5_1_1">'P50 HS'!$A$1:$Y$72</definedName>
    <definedName name="Excel_BuiltIn_Print_Area_7_1">'PV HS'!$A$1:$S$38</definedName>
    <definedName name="Excel_BuiltIn_Print_Area_7_1_1">'PV HS'!$A$1:$S$38</definedName>
    <definedName name="Excel_BuiltIn_Print_Titles_1_1">'P10 HS'!$1:$13</definedName>
    <definedName name="Excel_BuiltIn_Print_Titles_10_1">'P25 SJ'!$A$1:$HS$13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HS'!$A$1:$II$13</definedName>
    <definedName name="Excel_BuiltIn_Print_Titles_9_1">'P25 SS'!$A$1:$V$13</definedName>
    <definedName name="_xlnm.Print_Area" localSheetId="1">'P10 HJ'!$A$1:$AN$20</definedName>
    <definedName name="_xlnm.Print_Area" localSheetId="0">'P10 HS'!$A$1:$BX$213</definedName>
    <definedName name="_xlnm.Print_Area" localSheetId="3">'P10 SJ'!$A$1:$AR$22</definedName>
    <definedName name="_xlnm.Print_Area" localSheetId="2">'P10 SS'!$A$1:$BM$43</definedName>
    <definedName name="_xlnm.Print_Area" localSheetId="13">'P25 HJ'!$A$1:$O$23</definedName>
    <definedName name="_xlnm.Print_Area" localSheetId="12">'P25 SJ'!$A$1:$Q$23</definedName>
    <definedName name="_xlnm.Print_Area" localSheetId="11">'P25 SS'!$A$1:$V$32</definedName>
    <definedName name="_xlnm.Print_Area" localSheetId="5">'P50 HJ'!$A$1:$O$23</definedName>
    <definedName name="_xlnm.Print_Area" localSheetId="4">'P50 HS'!$A$1:$Y$78</definedName>
    <definedName name="_xlnm.Print_Area" localSheetId="8">'PPC HS'!$A$1:$X$88</definedName>
    <definedName name="_xlnm.Print_Area" localSheetId="7">'PStd HJ'!$A$1:$O$23</definedName>
    <definedName name="_xlnm.Print_Area" localSheetId="6">'PStd HS'!$A$1:$AD$163</definedName>
    <definedName name="_xlnm.Print_Area" localSheetId="10">'PV HJ'!$A$1:$M$23</definedName>
    <definedName name="_xlnm.Print_Area" localSheetId="9">'PV HS'!$A$1:$S$38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calcId="144525"/>
</workbook>
</file>

<file path=xl/calcChain.xml><?xml version="1.0" encoding="utf-8"?>
<calcChain xmlns="http://schemas.openxmlformats.org/spreadsheetml/2006/main">
  <c r="E15" i="16" l="1"/>
  <c r="E16" i="16"/>
  <c r="E17" i="16"/>
  <c r="E18" i="16"/>
  <c r="E19" i="16"/>
  <c r="E20" i="16"/>
  <c r="E21" i="16"/>
  <c r="E22" i="16"/>
  <c r="E23" i="16"/>
  <c r="E14" i="16"/>
  <c r="E15" i="15"/>
  <c r="E16" i="15"/>
  <c r="E17" i="15"/>
  <c r="E18" i="15"/>
  <c r="E19" i="15"/>
  <c r="E20" i="15"/>
  <c r="E21" i="15"/>
  <c r="E22" i="15"/>
  <c r="E23" i="15"/>
  <c r="E14" i="15"/>
  <c r="E15" i="14"/>
  <c r="E16" i="14"/>
  <c r="E17" i="14"/>
  <c r="E18" i="14"/>
  <c r="E19" i="14"/>
  <c r="E20" i="14"/>
  <c r="E21" i="14"/>
  <c r="E22" i="14"/>
  <c r="E23" i="14"/>
  <c r="E28" i="14"/>
  <c r="E24" i="14"/>
  <c r="E25" i="14"/>
  <c r="E33" i="14"/>
  <c r="E26" i="14"/>
  <c r="E27" i="14"/>
  <c r="E29" i="14"/>
  <c r="E30" i="14"/>
  <c r="E31" i="14"/>
  <c r="E32" i="14"/>
  <c r="E34" i="14"/>
  <c r="E35" i="14"/>
  <c r="E36" i="14"/>
  <c r="E37" i="14"/>
  <c r="E38" i="14"/>
  <c r="E14" i="14"/>
  <c r="E15" i="13"/>
  <c r="E16" i="13"/>
  <c r="E17" i="13"/>
  <c r="E18" i="13"/>
  <c r="E19" i="13"/>
  <c r="E20" i="13"/>
  <c r="E21" i="13"/>
  <c r="E22" i="13"/>
  <c r="E23" i="13"/>
  <c r="E14" i="13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14" i="12"/>
  <c r="E15" i="11"/>
  <c r="E16" i="11"/>
  <c r="E17" i="11"/>
  <c r="E18" i="11"/>
  <c r="E19" i="11"/>
  <c r="E20" i="11"/>
  <c r="E34" i="11"/>
  <c r="E21" i="11"/>
  <c r="E22" i="11"/>
  <c r="E23" i="11"/>
  <c r="E24" i="11"/>
  <c r="E25" i="11"/>
  <c r="E41" i="11"/>
  <c r="E26" i="11"/>
  <c r="E40" i="11"/>
  <c r="E47" i="11"/>
  <c r="E27" i="11"/>
  <c r="E28" i="11"/>
  <c r="E29" i="11"/>
  <c r="E31" i="11"/>
  <c r="E30" i="11"/>
  <c r="E32" i="11"/>
  <c r="E33" i="11"/>
  <c r="E35" i="11"/>
  <c r="E36" i="11"/>
  <c r="E37" i="11"/>
  <c r="E38" i="11"/>
  <c r="E39" i="11"/>
  <c r="E42" i="11"/>
  <c r="E43" i="11"/>
  <c r="E44" i="11"/>
  <c r="E63" i="11"/>
  <c r="E45" i="11"/>
  <c r="E69" i="11"/>
  <c r="E46" i="11"/>
  <c r="E66" i="11"/>
  <c r="E78" i="11"/>
  <c r="E65" i="11"/>
  <c r="E75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4" i="11"/>
  <c r="E67" i="11"/>
  <c r="E68" i="11"/>
  <c r="E70" i="11"/>
  <c r="E71" i="11"/>
  <c r="E92" i="11"/>
  <c r="E72" i="11"/>
  <c r="E73" i="11"/>
  <c r="E74" i="11"/>
  <c r="E76" i="11"/>
  <c r="E77" i="11"/>
  <c r="E79" i="11"/>
  <c r="E94" i="11"/>
  <c r="E95" i="11"/>
  <c r="E96" i="11"/>
  <c r="E80" i="11"/>
  <c r="E81" i="11"/>
  <c r="E82" i="11"/>
  <c r="E83" i="11"/>
  <c r="E84" i="11"/>
  <c r="E85" i="11"/>
  <c r="E86" i="11"/>
  <c r="E87" i="11"/>
  <c r="E88" i="11"/>
  <c r="E97" i="11"/>
  <c r="E89" i="11"/>
  <c r="E90" i="11"/>
  <c r="E91" i="11"/>
  <c r="E93" i="11"/>
  <c r="E98" i="11"/>
  <c r="E14" i="11"/>
  <c r="E15" i="10"/>
  <c r="E16" i="10"/>
  <c r="E17" i="10"/>
  <c r="E18" i="10"/>
  <c r="E19" i="10"/>
  <c r="E20" i="10"/>
  <c r="E21" i="10"/>
  <c r="E22" i="10"/>
  <c r="E23" i="10"/>
  <c r="E14" i="10"/>
  <c r="E15" i="9"/>
  <c r="E16" i="9"/>
  <c r="E17" i="9"/>
  <c r="E18" i="9"/>
  <c r="E19" i="9"/>
  <c r="E20" i="9"/>
  <c r="E21" i="9"/>
  <c r="E22" i="9"/>
  <c r="E45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109" i="9"/>
  <c r="E82" i="9"/>
  <c r="E83" i="9"/>
  <c r="E115" i="9"/>
  <c r="E124" i="9"/>
  <c r="E84" i="9"/>
  <c r="E85" i="9"/>
  <c r="E130" i="9"/>
  <c r="E86" i="9"/>
  <c r="E87" i="9"/>
  <c r="E88" i="9"/>
  <c r="E89" i="9"/>
  <c r="E90" i="9"/>
  <c r="E91" i="9"/>
  <c r="E92" i="9"/>
  <c r="E93" i="9"/>
  <c r="E94" i="9"/>
  <c r="E95" i="9"/>
  <c r="E96" i="9"/>
  <c r="E161" i="9"/>
  <c r="E97" i="9"/>
  <c r="E162" i="9"/>
  <c r="E98" i="9"/>
  <c r="E99" i="9"/>
  <c r="E100" i="9"/>
  <c r="E101" i="9"/>
  <c r="E102" i="9"/>
  <c r="E103" i="9"/>
  <c r="E104" i="9"/>
  <c r="E105" i="9"/>
  <c r="E106" i="9"/>
  <c r="E107" i="9"/>
  <c r="E108" i="9"/>
  <c r="E110" i="9"/>
  <c r="E111" i="9"/>
  <c r="E112" i="9"/>
  <c r="E113" i="9"/>
  <c r="E114" i="9"/>
  <c r="E116" i="9"/>
  <c r="E163" i="9"/>
  <c r="E117" i="9"/>
  <c r="E118" i="9"/>
  <c r="E119" i="9"/>
  <c r="E120" i="9"/>
  <c r="E121" i="9"/>
  <c r="E122" i="9"/>
  <c r="E123" i="9"/>
  <c r="E125" i="9"/>
  <c r="E126" i="9"/>
  <c r="E127" i="9"/>
  <c r="E128" i="9"/>
  <c r="E129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4" i="9"/>
  <c r="E15" i="8"/>
  <c r="E16" i="8"/>
  <c r="E17" i="8"/>
  <c r="E18" i="8"/>
  <c r="E19" i="8"/>
  <c r="E20" i="8"/>
  <c r="E22" i="8"/>
  <c r="E23" i="8"/>
  <c r="E21" i="8"/>
  <c r="E25" i="8"/>
  <c r="E24" i="8"/>
  <c r="E27" i="8"/>
  <c r="E26" i="8"/>
  <c r="E28" i="8"/>
  <c r="E29" i="8"/>
  <c r="E32" i="8"/>
  <c r="E30" i="8"/>
  <c r="E31" i="8"/>
  <c r="E33" i="8"/>
  <c r="E36" i="8"/>
  <c r="E34" i="8"/>
  <c r="E37" i="8"/>
  <c r="E35" i="8"/>
  <c r="E38" i="8"/>
  <c r="E39" i="8"/>
  <c r="E49" i="8"/>
  <c r="E40" i="8"/>
  <c r="E42" i="8"/>
  <c r="E41" i="8"/>
  <c r="E43" i="8"/>
  <c r="E44" i="8"/>
  <c r="E45" i="8"/>
  <c r="E46" i="8"/>
  <c r="E47" i="8"/>
  <c r="E48" i="8"/>
  <c r="E68" i="8"/>
  <c r="E50" i="8"/>
  <c r="E51" i="8"/>
  <c r="E73" i="8"/>
  <c r="E7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82" i="8"/>
  <c r="E67" i="8"/>
  <c r="E69" i="8"/>
  <c r="E70" i="8"/>
  <c r="E72" i="8"/>
  <c r="E74" i="8"/>
  <c r="E75" i="8"/>
  <c r="E76" i="8"/>
  <c r="E77" i="8"/>
  <c r="E78" i="8"/>
  <c r="E79" i="8"/>
  <c r="E80" i="8"/>
  <c r="E81" i="8"/>
  <c r="E83" i="8"/>
  <c r="E14" i="8"/>
  <c r="E15" i="7"/>
  <c r="E16" i="7"/>
  <c r="E17" i="7"/>
  <c r="E18" i="7"/>
  <c r="E19" i="7"/>
  <c r="E20" i="7"/>
  <c r="E21" i="7"/>
  <c r="E22" i="7"/>
  <c r="E23" i="7"/>
  <c r="E14" i="7"/>
  <c r="E15" i="6"/>
  <c r="E16" i="6"/>
  <c r="E17" i="6"/>
  <c r="E19" i="6"/>
  <c r="E20" i="6"/>
  <c r="E21" i="6"/>
  <c r="E22" i="6"/>
  <c r="E18" i="6"/>
  <c r="E24" i="6"/>
  <c r="E23" i="6"/>
  <c r="E25" i="6"/>
  <c r="E27" i="6"/>
  <c r="E28" i="6"/>
  <c r="E29" i="6"/>
  <c r="E30" i="6"/>
  <c r="E31" i="6"/>
  <c r="E33" i="6"/>
  <c r="E35" i="6"/>
  <c r="E36" i="6"/>
  <c r="E34" i="6"/>
  <c r="E37" i="6"/>
  <c r="E38" i="6"/>
  <c r="E26" i="6"/>
  <c r="E40" i="6"/>
  <c r="E32" i="6"/>
  <c r="E43" i="6"/>
  <c r="E44" i="6"/>
  <c r="E45" i="6"/>
  <c r="E39" i="6"/>
  <c r="E46" i="6"/>
  <c r="E47" i="6"/>
  <c r="E48" i="6"/>
  <c r="E41" i="6"/>
  <c r="E49" i="6"/>
  <c r="E50" i="6"/>
  <c r="E51" i="6"/>
  <c r="E52" i="6"/>
  <c r="E53" i="6"/>
  <c r="E54" i="6"/>
  <c r="E55" i="6"/>
  <c r="E56" i="6"/>
  <c r="E57" i="6"/>
  <c r="E58" i="6"/>
  <c r="E42" i="6"/>
  <c r="E14" i="6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14" i="5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6" i="4"/>
  <c r="E235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14" i="4"/>
  <c r="F151" i="9" l="1"/>
  <c r="G151" i="9"/>
  <c r="H151" i="9"/>
  <c r="I151" i="9"/>
  <c r="F136" i="9"/>
  <c r="G136" i="9"/>
  <c r="H136" i="9"/>
  <c r="I136" i="9"/>
  <c r="F146" i="9"/>
  <c r="G146" i="9"/>
  <c r="H146" i="9"/>
  <c r="I146" i="9"/>
  <c r="F94" i="9"/>
  <c r="G94" i="9"/>
  <c r="H94" i="9"/>
  <c r="I94" i="9"/>
  <c r="F80" i="9"/>
  <c r="G80" i="9"/>
  <c r="H80" i="9"/>
  <c r="I80" i="9"/>
  <c r="F95" i="9"/>
  <c r="G95" i="9"/>
  <c r="H95" i="9"/>
  <c r="I95" i="9"/>
  <c r="F126" i="9"/>
  <c r="G126" i="9"/>
  <c r="H126" i="9"/>
  <c r="I126" i="9"/>
  <c r="F121" i="9"/>
  <c r="G121" i="9"/>
  <c r="H121" i="9"/>
  <c r="I121" i="9"/>
  <c r="J151" i="9" l="1"/>
  <c r="K151" i="9" s="1"/>
  <c r="J136" i="9"/>
  <c r="K136" i="9" s="1"/>
  <c r="J80" i="9"/>
  <c r="K80" i="9" s="1"/>
  <c r="J94" i="9"/>
  <c r="K94" i="9" s="1"/>
  <c r="J146" i="9"/>
  <c r="K146" i="9" s="1"/>
  <c r="J121" i="9"/>
  <c r="K121" i="9" s="1"/>
  <c r="J126" i="9"/>
  <c r="K126" i="9" s="1"/>
  <c r="J95" i="9"/>
  <c r="K95" i="9" s="1"/>
  <c r="F92" i="9"/>
  <c r="G92" i="9"/>
  <c r="H92" i="9"/>
  <c r="I92" i="9"/>
  <c r="F65" i="9"/>
  <c r="G65" i="9"/>
  <c r="H65" i="9"/>
  <c r="I65" i="9"/>
  <c r="F79" i="9"/>
  <c r="G79" i="9"/>
  <c r="H79" i="9"/>
  <c r="I79" i="9"/>
  <c r="F137" i="9"/>
  <c r="G137" i="9"/>
  <c r="H137" i="9"/>
  <c r="I137" i="9"/>
  <c r="F157" i="9"/>
  <c r="G157" i="9"/>
  <c r="H157" i="9"/>
  <c r="I157" i="9"/>
  <c r="F123" i="9"/>
  <c r="G123" i="9"/>
  <c r="H123" i="9"/>
  <c r="I123" i="9"/>
  <c r="F149" i="9"/>
  <c r="G149" i="9"/>
  <c r="H149" i="9"/>
  <c r="I149" i="9"/>
  <c r="F152" i="9"/>
  <c r="G152" i="9"/>
  <c r="H152" i="9"/>
  <c r="I152" i="9"/>
  <c r="F144" i="9"/>
  <c r="G144" i="9"/>
  <c r="H144" i="9"/>
  <c r="I144" i="9"/>
  <c r="F148" i="9"/>
  <c r="G148" i="9"/>
  <c r="H148" i="9"/>
  <c r="I148" i="9"/>
  <c r="F74" i="11"/>
  <c r="G74" i="11"/>
  <c r="H74" i="11"/>
  <c r="I74" i="11"/>
  <c r="F86" i="11"/>
  <c r="G86" i="11"/>
  <c r="H86" i="11"/>
  <c r="I86" i="11"/>
  <c r="J92" i="9" l="1"/>
  <c r="K92" i="9" s="1"/>
  <c r="J137" i="9"/>
  <c r="K137" i="9" s="1"/>
  <c r="J65" i="9"/>
  <c r="K65" i="9" s="1"/>
  <c r="J157" i="9"/>
  <c r="K157" i="9" s="1"/>
  <c r="J79" i="9"/>
  <c r="K79" i="9" s="1"/>
  <c r="J123" i="9"/>
  <c r="K123" i="9" s="1"/>
  <c r="J152" i="9"/>
  <c r="K152" i="9" s="1"/>
  <c r="J148" i="9"/>
  <c r="K148" i="9" s="1"/>
  <c r="J144" i="9"/>
  <c r="K144" i="9" s="1"/>
  <c r="J149" i="9"/>
  <c r="K149" i="9" s="1"/>
  <c r="J86" i="11"/>
  <c r="K86" i="11" s="1"/>
  <c r="J74" i="11"/>
  <c r="K74" i="11" s="1"/>
  <c r="E14" i="18"/>
  <c r="E15" i="18"/>
  <c r="E16" i="18"/>
  <c r="E17" i="18"/>
  <c r="E18" i="18"/>
  <c r="E19" i="18"/>
  <c r="E20" i="18"/>
  <c r="E21" i="18"/>
  <c r="E22" i="18"/>
  <c r="E23" i="18"/>
  <c r="F33" i="12"/>
  <c r="G33" i="12"/>
  <c r="H33" i="12"/>
  <c r="I33" i="12"/>
  <c r="F40" i="12"/>
  <c r="G40" i="12"/>
  <c r="H40" i="12"/>
  <c r="I40" i="12"/>
  <c r="F41" i="12"/>
  <c r="G41" i="12"/>
  <c r="H41" i="12"/>
  <c r="I41" i="12"/>
  <c r="F42" i="12"/>
  <c r="G42" i="12"/>
  <c r="H42" i="12"/>
  <c r="I42" i="12"/>
  <c r="F43" i="12"/>
  <c r="G43" i="12"/>
  <c r="H43" i="12"/>
  <c r="I43" i="12"/>
  <c r="J43" i="12" l="1"/>
  <c r="K43" i="12" s="1"/>
  <c r="J42" i="12"/>
  <c r="K42" i="12" s="1"/>
  <c r="J40" i="12"/>
  <c r="K40" i="12" s="1"/>
  <c r="J41" i="12"/>
  <c r="K41" i="12" s="1"/>
  <c r="J33" i="12"/>
  <c r="K33" i="12" s="1"/>
  <c r="F81" i="11"/>
  <c r="G81" i="11"/>
  <c r="H81" i="11"/>
  <c r="I81" i="11"/>
  <c r="F35" i="11"/>
  <c r="G35" i="11"/>
  <c r="H35" i="11"/>
  <c r="I35" i="11"/>
  <c r="F77" i="11"/>
  <c r="G77" i="11"/>
  <c r="H77" i="11"/>
  <c r="I77" i="11"/>
  <c r="F50" i="11"/>
  <c r="G50" i="11"/>
  <c r="H50" i="11"/>
  <c r="I50" i="11"/>
  <c r="F68" i="11"/>
  <c r="G68" i="11"/>
  <c r="H68" i="11"/>
  <c r="I68" i="11"/>
  <c r="J35" i="11" l="1"/>
  <c r="K35" i="11" s="1"/>
  <c r="J68" i="11"/>
  <c r="K68" i="11" s="1"/>
  <c r="J81" i="11"/>
  <c r="K81" i="11" s="1"/>
  <c r="J50" i="11"/>
  <c r="K50" i="11" s="1"/>
  <c r="J77" i="11"/>
  <c r="K77" i="11" s="1"/>
  <c r="I14" i="8"/>
  <c r="I17" i="8"/>
  <c r="I15" i="8"/>
  <c r="I19" i="8"/>
  <c r="I22" i="8"/>
  <c r="I23" i="8"/>
  <c r="I25" i="8"/>
  <c r="I18" i="8"/>
  <c r="I45" i="8"/>
  <c r="I30" i="8"/>
  <c r="I24" i="8"/>
  <c r="I32" i="8"/>
  <c r="I27" i="8"/>
  <c r="I48" i="8"/>
  <c r="I28" i="8"/>
  <c r="I33" i="8"/>
  <c r="I68" i="8"/>
  <c r="I31" i="8"/>
  <c r="I36" i="8"/>
  <c r="I34" i="8"/>
  <c r="I35" i="8"/>
  <c r="I37" i="8"/>
  <c r="I49" i="8"/>
  <c r="I38" i="8"/>
  <c r="I41" i="8"/>
  <c r="I42" i="8"/>
  <c r="I52" i="8"/>
  <c r="I43" i="8"/>
  <c r="I44" i="8"/>
  <c r="I57" i="8"/>
  <c r="I20" i="8"/>
  <c r="I21" i="8"/>
  <c r="I58" i="8"/>
  <c r="I29" i="8"/>
  <c r="I62" i="8"/>
  <c r="I69" i="8"/>
  <c r="I66" i="8"/>
  <c r="I63" i="8"/>
  <c r="I51" i="8"/>
  <c r="I50" i="8"/>
  <c r="I82" i="8"/>
  <c r="I65" i="8"/>
  <c r="I71" i="8"/>
  <c r="I54" i="8"/>
  <c r="I77" i="8"/>
  <c r="I53" i="8"/>
  <c r="I76" i="8"/>
  <c r="I55" i="8"/>
  <c r="I56" i="8"/>
  <c r="I79" i="8"/>
  <c r="I83" i="8"/>
  <c r="I26" i="8"/>
  <c r="I59" i="8"/>
  <c r="I46" i="8"/>
  <c r="I60" i="8"/>
  <c r="I47" i="8"/>
  <c r="I80" i="8"/>
  <c r="I64" i="8"/>
  <c r="I73" i="8"/>
  <c r="I40" i="8"/>
  <c r="I70" i="8"/>
  <c r="I74" i="8"/>
  <c r="I61" i="8"/>
  <c r="I72" i="8"/>
  <c r="I75" i="8"/>
  <c r="I81" i="8"/>
  <c r="I78" i="8"/>
  <c r="I39" i="8"/>
  <c r="I67" i="8"/>
  <c r="I16" i="8"/>
  <c r="H14" i="8"/>
  <c r="H17" i="8"/>
  <c r="H15" i="8"/>
  <c r="H19" i="8"/>
  <c r="H22" i="8"/>
  <c r="H23" i="8"/>
  <c r="H25" i="8"/>
  <c r="H18" i="8"/>
  <c r="H45" i="8"/>
  <c r="H30" i="8"/>
  <c r="H24" i="8"/>
  <c r="H32" i="8"/>
  <c r="H27" i="8"/>
  <c r="H48" i="8"/>
  <c r="H28" i="8"/>
  <c r="H33" i="8"/>
  <c r="H68" i="8"/>
  <c r="H31" i="8"/>
  <c r="H36" i="8"/>
  <c r="H34" i="8"/>
  <c r="H35" i="8"/>
  <c r="H37" i="8"/>
  <c r="H49" i="8"/>
  <c r="H38" i="8"/>
  <c r="H41" i="8"/>
  <c r="H42" i="8"/>
  <c r="H52" i="8"/>
  <c r="H43" i="8"/>
  <c r="H44" i="8"/>
  <c r="H57" i="8"/>
  <c r="H20" i="8"/>
  <c r="H21" i="8"/>
  <c r="H58" i="8"/>
  <c r="H29" i="8"/>
  <c r="H62" i="8"/>
  <c r="H69" i="8"/>
  <c r="H66" i="8"/>
  <c r="H63" i="8"/>
  <c r="H51" i="8"/>
  <c r="H50" i="8"/>
  <c r="H82" i="8"/>
  <c r="H65" i="8"/>
  <c r="H71" i="8"/>
  <c r="H54" i="8"/>
  <c r="H77" i="8"/>
  <c r="H53" i="8"/>
  <c r="H76" i="8"/>
  <c r="H55" i="8"/>
  <c r="H56" i="8"/>
  <c r="H79" i="8"/>
  <c r="H83" i="8"/>
  <c r="H26" i="8"/>
  <c r="H59" i="8"/>
  <c r="H46" i="8"/>
  <c r="H60" i="8"/>
  <c r="H47" i="8"/>
  <c r="H80" i="8"/>
  <c r="H64" i="8"/>
  <c r="H73" i="8"/>
  <c r="H40" i="8"/>
  <c r="H70" i="8"/>
  <c r="H74" i="8"/>
  <c r="H61" i="8"/>
  <c r="H72" i="8"/>
  <c r="H75" i="8"/>
  <c r="H81" i="8"/>
  <c r="H78" i="8"/>
  <c r="H39" i="8"/>
  <c r="H67" i="8"/>
  <c r="H16" i="8"/>
  <c r="G14" i="8"/>
  <c r="G17" i="8"/>
  <c r="G15" i="8"/>
  <c r="G19" i="8"/>
  <c r="G22" i="8"/>
  <c r="G23" i="8"/>
  <c r="G25" i="8"/>
  <c r="G18" i="8"/>
  <c r="G45" i="8"/>
  <c r="G30" i="8"/>
  <c r="G24" i="8"/>
  <c r="G32" i="8"/>
  <c r="G27" i="8"/>
  <c r="G48" i="8"/>
  <c r="G28" i="8"/>
  <c r="G33" i="8"/>
  <c r="G68" i="8"/>
  <c r="G31" i="8"/>
  <c r="G36" i="8"/>
  <c r="G34" i="8"/>
  <c r="G35" i="8"/>
  <c r="G37" i="8"/>
  <c r="G49" i="8"/>
  <c r="G38" i="8"/>
  <c r="G41" i="8"/>
  <c r="G42" i="8"/>
  <c r="G52" i="8"/>
  <c r="G43" i="8"/>
  <c r="G44" i="8"/>
  <c r="G57" i="8"/>
  <c r="G20" i="8"/>
  <c r="G21" i="8"/>
  <c r="G58" i="8"/>
  <c r="G29" i="8"/>
  <c r="G62" i="8"/>
  <c r="G69" i="8"/>
  <c r="G66" i="8"/>
  <c r="G63" i="8"/>
  <c r="G51" i="8"/>
  <c r="G50" i="8"/>
  <c r="G82" i="8"/>
  <c r="G65" i="8"/>
  <c r="G71" i="8"/>
  <c r="G54" i="8"/>
  <c r="G77" i="8"/>
  <c r="G53" i="8"/>
  <c r="G76" i="8"/>
  <c r="G55" i="8"/>
  <c r="G56" i="8"/>
  <c r="G79" i="8"/>
  <c r="G83" i="8"/>
  <c r="G26" i="8"/>
  <c r="G59" i="8"/>
  <c r="G46" i="8"/>
  <c r="G60" i="8"/>
  <c r="G47" i="8"/>
  <c r="G80" i="8"/>
  <c r="G64" i="8"/>
  <c r="G73" i="8"/>
  <c r="G40" i="8"/>
  <c r="G70" i="8"/>
  <c r="G74" i="8"/>
  <c r="G61" i="8"/>
  <c r="G72" i="8"/>
  <c r="G75" i="8"/>
  <c r="G81" i="8"/>
  <c r="G78" i="8"/>
  <c r="G39" i="8"/>
  <c r="G67" i="8"/>
  <c r="G16" i="8"/>
  <c r="G130" i="4" l="1"/>
  <c r="H130" i="4"/>
  <c r="I130" i="4"/>
  <c r="J130" i="4"/>
  <c r="K130" i="4"/>
  <c r="G186" i="4"/>
  <c r="H186" i="4"/>
  <c r="I186" i="4"/>
  <c r="J186" i="4"/>
  <c r="K186" i="4"/>
  <c r="G231" i="4"/>
  <c r="H231" i="4"/>
  <c r="I231" i="4"/>
  <c r="J231" i="4"/>
  <c r="K231" i="4"/>
  <c r="G243" i="4"/>
  <c r="H243" i="4"/>
  <c r="I243" i="4"/>
  <c r="J243" i="4"/>
  <c r="K243" i="4"/>
  <c r="G183" i="4"/>
  <c r="H183" i="4"/>
  <c r="I183" i="4"/>
  <c r="J183" i="4"/>
  <c r="K183" i="4"/>
  <c r="G218" i="4"/>
  <c r="H218" i="4"/>
  <c r="I218" i="4"/>
  <c r="J218" i="4"/>
  <c r="K218" i="4"/>
  <c r="G235" i="4"/>
  <c r="H235" i="4"/>
  <c r="I235" i="4"/>
  <c r="J235" i="4"/>
  <c r="K235" i="4"/>
  <c r="G232" i="4"/>
  <c r="H232" i="4"/>
  <c r="I232" i="4"/>
  <c r="J232" i="4"/>
  <c r="K232" i="4"/>
  <c r="G240" i="4"/>
  <c r="H240" i="4"/>
  <c r="I240" i="4"/>
  <c r="J240" i="4"/>
  <c r="K240" i="4"/>
  <c r="L240" i="4" l="1"/>
  <c r="M240" i="4" s="1"/>
  <c r="L235" i="4"/>
  <c r="M235" i="4" s="1"/>
  <c r="L183" i="4"/>
  <c r="M183" i="4" s="1"/>
  <c r="L232" i="4"/>
  <c r="M232" i="4" s="1"/>
  <c r="L218" i="4"/>
  <c r="M218" i="4" s="1"/>
  <c r="L243" i="4"/>
  <c r="M243" i="4" s="1"/>
  <c r="L231" i="4"/>
  <c r="M231" i="4" s="1"/>
  <c r="L186" i="4"/>
  <c r="M186" i="4" s="1"/>
  <c r="L130" i="4"/>
  <c r="M130" i="4" s="1"/>
  <c r="G158" i="9"/>
  <c r="H158" i="9"/>
  <c r="I158" i="9"/>
  <c r="G159" i="9"/>
  <c r="H159" i="9"/>
  <c r="I159" i="9"/>
  <c r="G105" i="9"/>
  <c r="H105" i="9"/>
  <c r="I105" i="9"/>
  <c r="G155" i="9"/>
  <c r="H155" i="9"/>
  <c r="I155" i="9"/>
  <c r="G153" i="9"/>
  <c r="H153" i="9"/>
  <c r="I153" i="9"/>
  <c r="G111" i="9"/>
  <c r="H111" i="9"/>
  <c r="I111" i="9"/>
  <c r="G133" i="9"/>
  <c r="H133" i="9"/>
  <c r="I133" i="9"/>
  <c r="G100" i="9"/>
  <c r="H100" i="9"/>
  <c r="I100" i="9"/>
  <c r="G108" i="9"/>
  <c r="H108" i="9"/>
  <c r="I108" i="9"/>
  <c r="G89" i="9"/>
  <c r="H89" i="9"/>
  <c r="I89" i="9"/>
  <c r="J89" i="9" l="1"/>
  <c r="K89" i="9" s="1"/>
  <c r="J111" i="9"/>
  <c r="K111" i="9" s="1"/>
  <c r="J159" i="9"/>
  <c r="K159" i="9" s="1"/>
  <c r="J108" i="9"/>
  <c r="K108" i="9" s="1"/>
  <c r="J153" i="9"/>
  <c r="K153" i="9" s="1"/>
  <c r="J100" i="9"/>
  <c r="K100" i="9" s="1"/>
  <c r="J133" i="9"/>
  <c r="K133" i="9" s="1"/>
  <c r="J155" i="9"/>
  <c r="K155" i="9" s="1"/>
  <c r="J105" i="9"/>
  <c r="K105" i="9" s="1"/>
  <c r="J158" i="9"/>
  <c r="K158" i="9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G66" i="17" s="1"/>
  <c r="G67" i="17" s="1"/>
  <c r="G68" i="17" s="1"/>
  <c r="G69" i="17" s="1"/>
  <c r="G70" i="17" s="1"/>
  <c r="G71" i="17" s="1"/>
  <c r="G72" i="17" s="1"/>
  <c r="G73" i="17" s="1"/>
  <c r="G74" i="17" s="1"/>
  <c r="G75" i="17" s="1"/>
  <c r="G76" i="17" s="1"/>
  <c r="G77" i="17" s="1"/>
  <c r="G78" i="17" s="1"/>
  <c r="G79" i="17" s="1"/>
  <c r="G80" i="17" s="1"/>
  <c r="G81" i="17" s="1"/>
  <c r="G82" i="17" s="1"/>
  <c r="G83" i="17" s="1"/>
  <c r="G84" i="17" s="1"/>
  <c r="G85" i="17" s="1"/>
  <c r="G86" i="17" s="1"/>
  <c r="G87" i="17" s="1"/>
  <c r="G88" i="17" s="1"/>
  <c r="G89" i="17" s="1"/>
  <c r="G90" i="17" s="1"/>
  <c r="G91" i="17" s="1"/>
  <c r="G92" i="17" s="1"/>
  <c r="G93" i="17" s="1"/>
  <c r="G94" i="17" s="1"/>
  <c r="G95" i="17" s="1"/>
  <c r="G96" i="17" s="1"/>
  <c r="G97" i="17" s="1"/>
  <c r="G98" i="17" s="1"/>
  <c r="G99" i="17" s="1"/>
  <c r="G100" i="17" s="1"/>
  <c r="G101" i="17" s="1"/>
  <c r="G102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E55" i="17" s="1"/>
  <c r="E56" i="17" s="1"/>
  <c r="E57" i="17" s="1"/>
  <c r="E58" i="17" s="1"/>
  <c r="E59" i="17" s="1"/>
  <c r="E60" i="17" s="1"/>
  <c r="E61" i="17" s="1"/>
  <c r="E62" i="17" s="1"/>
  <c r="E63" i="17" s="1"/>
  <c r="E64" i="17" s="1"/>
  <c r="E65" i="17" s="1"/>
  <c r="E66" i="17" s="1"/>
  <c r="E67" i="17" s="1"/>
  <c r="E68" i="17" s="1"/>
  <c r="E69" i="17" s="1"/>
  <c r="E70" i="17" s="1"/>
  <c r="E71" i="17" s="1"/>
  <c r="E72" i="17" s="1"/>
  <c r="E73" i="17" s="1"/>
  <c r="E74" i="17" s="1"/>
  <c r="E75" i="17" s="1"/>
  <c r="E76" i="17" s="1"/>
  <c r="E77" i="17" s="1"/>
  <c r="E78" i="17" s="1"/>
  <c r="E79" i="17" s="1"/>
  <c r="E80" i="17" s="1"/>
  <c r="E81" i="17" s="1"/>
  <c r="E82" i="17" s="1"/>
  <c r="E83" i="17" s="1"/>
  <c r="E84" i="17" s="1"/>
  <c r="E85" i="17" s="1"/>
  <c r="E86" i="17" s="1"/>
  <c r="E87" i="17" s="1"/>
  <c r="E88" i="17" s="1"/>
  <c r="E89" i="17" s="1"/>
  <c r="E90" i="17" s="1"/>
  <c r="E91" i="17" s="1"/>
  <c r="E92" i="17" s="1"/>
  <c r="E93" i="17" s="1"/>
  <c r="E94" i="17" s="1"/>
  <c r="E95" i="17" s="1"/>
  <c r="E96" i="17" s="1"/>
  <c r="E97" i="17" s="1"/>
  <c r="E98" i="17" s="1"/>
  <c r="E99" i="17" s="1"/>
  <c r="E100" i="17" s="1"/>
  <c r="E101" i="17" s="1"/>
  <c r="E102" i="17" s="1"/>
  <c r="G55" i="6"/>
  <c r="H55" i="6"/>
  <c r="I55" i="6"/>
  <c r="J55" i="6"/>
  <c r="K55" i="6"/>
  <c r="G49" i="6"/>
  <c r="H49" i="6"/>
  <c r="I49" i="6"/>
  <c r="J49" i="6"/>
  <c r="K49" i="6"/>
  <c r="F49" i="6" l="1"/>
  <c r="F55" i="6"/>
  <c r="L49" i="6"/>
  <c r="M49" i="6" s="1"/>
  <c r="L55" i="6"/>
  <c r="M55" i="6" s="1"/>
  <c r="F23" i="7"/>
  <c r="G23" i="7"/>
  <c r="H23" i="7"/>
  <c r="I23" i="7"/>
  <c r="J23" i="7"/>
  <c r="K23" i="7"/>
  <c r="G252" i="4"/>
  <c r="H252" i="4"/>
  <c r="I252" i="4"/>
  <c r="J252" i="4"/>
  <c r="K252" i="4"/>
  <c r="G253" i="4"/>
  <c r="H253" i="4"/>
  <c r="I253" i="4"/>
  <c r="J253" i="4"/>
  <c r="K253" i="4"/>
  <c r="G136" i="4"/>
  <c r="H136" i="4"/>
  <c r="I136" i="4"/>
  <c r="J136" i="4"/>
  <c r="K136" i="4"/>
  <c r="G193" i="4"/>
  <c r="H193" i="4"/>
  <c r="I193" i="4"/>
  <c r="J193" i="4"/>
  <c r="K193" i="4"/>
  <c r="G117" i="4"/>
  <c r="H117" i="4"/>
  <c r="I117" i="4"/>
  <c r="J117" i="4"/>
  <c r="K117" i="4"/>
  <c r="G188" i="4"/>
  <c r="H188" i="4"/>
  <c r="I188" i="4"/>
  <c r="J188" i="4"/>
  <c r="K188" i="4"/>
  <c r="G185" i="4"/>
  <c r="H185" i="4"/>
  <c r="I185" i="4"/>
  <c r="J185" i="4"/>
  <c r="K185" i="4"/>
  <c r="G157" i="4"/>
  <c r="H157" i="4"/>
  <c r="I157" i="4"/>
  <c r="J157" i="4"/>
  <c r="K157" i="4"/>
  <c r="G246" i="4"/>
  <c r="H246" i="4"/>
  <c r="I246" i="4"/>
  <c r="J246" i="4"/>
  <c r="K246" i="4"/>
  <c r="G249" i="4"/>
  <c r="H249" i="4"/>
  <c r="I249" i="4"/>
  <c r="J249" i="4"/>
  <c r="K249" i="4"/>
  <c r="G133" i="4"/>
  <c r="H133" i="4"/>
  <c r="I133" i="4"/>
  <c r="J133" i="4"/>
  <c r="K133" i="4"/>
  <c r="L253" i="4" l="1"/>
  <c r="M253" i="4" s="1"/>
  <c r="L23" i="7"/>
  <c r="M23" i="7" s="1"/>
  <c r="L252" i="4"/>
  <c r="M252" i="4" s="1"/>
  <c r="L246" i="4"/>
  <c r="M246" i="4" s="1"/>
  <c r="L185" i="4"/>
  <c r="M185" i="4" s="1"/>
  <c r="L188" i="4"/>
  <c r="M188" i="4" s="1"/>
  <c r="L117" i="4"/>
  <c r="M117" i="4" s="1"/>
  <c r="L193" i="4"/>
  <c r="M193" i="4" s="1"/>
  <c r="L136" i="4"/>
  <c r="M136" i="4" s="1"/>
  <c r="L133" i="4"/>
  <c r="M133" i="4" s="1"/>
  <c r="L249" i="4"/>
  <c r="M249" i="4" s="1"/>
  <c r="L157" i="4"/>
  <c r="M157" i="4" s="1"/>
  <c r="G223" i="4"/>
  <c r="H223" i="4"/>
  <c r="I223" i="4"/>
  <c r="J223" i="4"/>
  <c r="K223" i="4"/>
  <c r="G238" i="4"/>
  <c r="H238" i="4"/>
  <c r="I238" i="4"/>
  <c r="J238" i="4"/>
  <c r="K238" i="4"/>
  <c r="G151" i="4"/>
  <c r="H151" i="4"/>
  <c r="I151" i="4"/>
  <c r="J151" i="4"/>
  <c r="K151" i="4"/>
  <c r="G102" i="4"/>
  <c r="H102" i="4"/>
  <c r="I102" i="4"/>
  <c r="J102" i="4"/>
  <c r="K102" i="4"/>
  <c r="G199" i="4"/>
  <c r="H199" i="4"/>
  <c r="I199" i="4"/>
  <c r="J199" i="4"/>
  <c r="K199" i="4"/>
  <c r="L199" i="4" l="1"/>
  <c r="M199" i="4" s="1"/>
  <c r="L102" i="4"/>
  <c r="M102" i="4" s="1"/>
  <c r="L238" i="4"/>
  <c r="M238" i="4" s="1"/>
  <c r="L151" i="4"/>
  <c r="M151" i="4" s="1"/>
  <c r="L223" i="4"/>
  <c r="M223" i="4" s="1"/>
  <c r="F23" i="6" l="1"/>
  <c r="G23" i="6"/>
  <c r="H23" i="6"/>
  <c r="I23" i="6"/>
  <c r="J23" i="6"/>
  <c r="K23" i="6"/>
  <c r="F53" i="6"/>
  <c r="G53" i="6"/>
  <c r="H53" i="6"/>
  <c r="I53" i="6"/>
  <c r="J53" i="6"/>
  <c r="K53" i="6"/>
  <c r="G77" i="4"/>
  <c r="H77" i="4"/>
  <c r="I77" i="4"/>
  <c r="J77" i="4"/>
  <c r="K77" i="4"/>
  <c r="G191" i="4"/>
  <c r="H191" i="4"/>
  <c r="I191" i="4"/>
  <c r="J191" i="4"/>
  <c r="K191" i="4"/>
  <c r="G217" i="4"/>
  <c r="H217" i="4"/>
  <c r="I217" i="4"/>
  <c r="J217" i="4"/>
  <c r="K217" i="4"/>
  <c r="G254" i="4"/>
  <c r="H254" i="4"/>
  <c r="I254" i="4"/>
  <c r="J254" i="4"/>
  <c r="K254" i="4"/>
  <c r="G258" i="4"/>
  <c r="H258" i="4"/>
  <c r="I258" i="4"/>
  <c r="J258" i="4"/>
  <c r="K258" i="4"/>
  <c r="G201" i="4"/>
  <c r="H201" i="4"/>
  <c r="I201" i="4"/>
  <c r="J201" i="4"/>
  <c r="K201" i="4"/>
  <c r="G143" i="4"/>
  <c r="H143" i="4"/>
  <c r="I143" i="4"/>
  <c r="J143" i="4"/>
  <c r="K143" i="4"/>
  <c r="G169" i="4"/>
  <c r="H169" i="4"/>
  <c r="I169" i="4"/>
  <c r="J169" i="4"/>
  <c r="K169" i="4"/>
  <c r="G174" i="4"/>
  <c r="H174" i="4"/>
  <c r="I174" i="4"/>
  <c r="J174" i="4"/>
  <c r="K174" i="4"/>
  <c r="G91" i="4"/>
  <c r="H91" i="4"/>
  <c r="I91" i="4"/>
  <c r="J91" i="4"/>
  <c r="K91" i="4"/>
  <c r="L258" i="4" l="1"/>
  <c r="M258" i="4" s="1"/>
  <c r="L217" i="4"/>
  <c r="M217" i="4" s="1"/>
  <c r="L254" i="4"/>
  <c r="M254" i="4" s="1"/>
  <c r="L191" i="4"/>
  <c r="M191" i="4" s="1"/>
  <c r="L53" i="6"/>
  <c r="M53" i="6" s="1"/>
  <c r="L23" i="6"/>
  <c r="M23" i="6" s="1"/>
  <c r="L77" i="4"/>
  <c r="M77" i="4" s="1"/>
  <c r="L91" i="4"/>
  <c r="M91" i="4" s="1"/>
  <c r="L174" i="4"/>
  <c r="M174" i="4" s="1"/>
  <c r="L169" i="4"/>
  <c r="M169" i="4" s="1"/>
  <c r="L143" i="4"/>
  <c r="M143" i="4" s="1"/>
  <c r="L201" i="4"/>
  <c r="M201" i="4" s="1"/>
  <c r="G205" i="4"/>
  <c r="H205" i="4"/>
  <c r="I205" i="4"/>
  <c r="J205" i="4"/>
  <c r="K205" i="4"/>
  <c r="G121" i="4"/>
  <c r="H121" i="4"/>
  <c r="I121" i="4"/>
  <c r="J121" i="4"/>
  <c r="K121" i="4"/>
  <c r="G220" i="4"/>
  <c r="H220" i="4"/>
  <c r="I220" i="4"/>
  <c r="J220" i="4"/>
  <c r="K220" i="4"/>
  <c r="G46" i="4"/>
  <c r="H46" i="4"/>
  <c r="I46" i="4"/>
  <c r="J46" i="4"/>
  <c r="K46" i="4"/>
  <c r="G137" i="4"/>
  <c r="H137" i="4"/>
  <c r="I137" i="4"/>
  <c r="J137" i="4"/>
  <c r="K137" i="4"/>
  <c r="L46" i="4" l="1"/>
  <c r="M46" i="4" s="1"/>
  <c r="L121" i="4"/>
  <c r="M121" i="4" s="1"/>
  <c r="L137" i="4"/>
  <c r="M137" i="4" s="1"/>
  <c r="L220" i="4"/>
  <c r="M220" i="4" s="1"/>
  <c r="L205" i="4"/>
  <c r="M205" i="4" s="1"/>
  <c r="F19" i="7" l="1"/>
  <c r="F22" i="7"/>
  <c r="F15" i="7"/>
  <c r="F16" i="7"/>
  <c r="F21" i="7"/>
  <c r="F20" i="7"/>
  <c r="F18" i="7"/>
  <c r="F17" i="7"/>
  <c r="F14" i="7"/>
  <c r="F26" i="6"/>
  <c r="F17" i="6"/>
  <c r="F14" i="6"/>
  <c r="F19" i="6"/>
  <c r="F35" i="6"/>
  <c r="F28" i="6"/>
  <c r="F50" i="6"/>
  <c r="F37" i="6"/>
  <c r="F18" i="6"/>
  <c r="F31" i="6"/>
  <c r="F20" i="6"/>
  <c r="F43" i="6"/>
  <c r="F58" i="6"/>
  <c r="F16" i="6"/>
  <c r="F38" i="6"/>
  <c r="F15" i="6"/>
  <c r="F22" i="6"/>
  <c r="F30" i="6"/>
  <c r="F27" i="6"/>
  <c r="F34" i="6"/>
  <c r="F39" i="6"/>
  <c r="F45" i="6"/>
  <c r="F32" i="6"/>
  <c r="F47" i="6"/>
  <c r="F52" i="6"/>
  <c r="F41" i="6"/>
  <c r="F44" i="6"/>
  <c r="F33" i="6"/>
  <c r="F24" i="6"/>
  <c r="F46" i="6"/>
  <c r="F25" i="6"/>
  <c r="F51" i="6"/>
  <c r="F29" i="6"/>
  <c r="F48" i="6"/>
  <c r="F54" i="6"/>
  <c r="F57" i="6"/>
  <c r="F40" i="6"/>
  <c r="F56" i="6"/>
  <c r="F42" i="6"/>
  <c r="F36" i="6"/>
  <c r="F21" i="6"/>
  <c r="I23" i="18" l="1"/>
  <c r="H23" i="18"/>
  <c r="G23" i="18"/>
  <c r="I22" i="18"/>
  <c r="H22" i="18"/>
  <c r="G22" i="18"/>
  <c r="I21" i="18"/>
  <c r="H21" i="18"/>
  <c r="G21" i="18"/>
  <c r="I20" i="18"/>
  <c r="H20" i="18"/>
  <c r="G20" i="18"/>
  <c r="I19" i="18"/>
  <c r="H19" i="18"/>
  <c r="G19" i="18"/>
  <c r="I18" i="18"/>
  <c r="H18" i="18"/>
  <c r="G18" i="18"/>
  <c r="I17" i="18"/>
  <c r="H17" i="18"/>
  <c r="G17" i="18"/>
  <c r="J16" i="18"/>
  <c r="K16" i="18" s="1"/>
  <c r="I15" i="18"/>
  <c r="H15" i="18"/>
  <c r="G15" i="18"/>
  <c r="I14" i="18"/>
  <c r="H14" i="18"/>
  <c r="G14" i="18"/>
  <c r="A14" i="18"/>
  <c r="A15" i="18" s="1"/>
  <c r="A16" i="18" s="1"/>
  <c r="A17" i="18" s="1"/>
  <c r="A18" i="18" s="1"/>
  <c r="A19" i="18" s="1"/>
  <c r="A20" i="18" s="1"/>
  <c r="A21" i="18" s="1"/>
  <c r="A22" i="18" s="1"/>
  <c r="A23" i="18" s="1"/>
  <c r="AA3" i="17"/>
  <c r="AA4" i="17" s="1"/>
  <c r="AA5" i="17" s="1"/>
  <c r="AA6" i="17" s="1"/>
  <c r="AA7" i="17" s="1"/>
  <c r="AA8" i="17" s="1"/>
  <c r="AA9" i="17" s="1"/>
  <c r="AA10" i="17" s="1"/>
  <c r="AA11" i="17" s="1"/>
  <c r="AA12" i="17" s="1"/>
  <c r="AA13" i="17" s="1"/>
  <c r="AA14" i="17" s="1"/>
  <c r="AA15" i="17" s="1"/>
  <c r="AA16" i="17" s="1"/>
  <c r="AA17" i="17" s="1"/>
  <c r="AA18" i="17" s="1"/>
  <c r="AA19" i="17" s="1"/>
  <c r="AA20" i="17" s="1"/>
  <c r="AA21" i="17" s="1"/>
  <c r="AA22" i="17" s="1"/>
  <c r="AA23" i="17" s="1"/>
  <c r="AA24" i="17" s="1"/>
  <c r="AA25" i="17" s="1"/>
  <c r="AA26" i="17" s="1"/>
  <c r="AA27" i="17" s="1"/>
  <c r="AA28" i="17" s="1"/>
  <c r="AA29" i="17" s="1"/>
  <c r="AA30" i="17" s="1"/>
  <c r="AA31" i="17" s="1"/>
  <c r="AA32" i="17" s="1"/>
  <c r="AA33" i="17" s="1"/>
  <c r="AA34" i="17" s="1"/>
  <c r="AA35" i="17" s="1"/>
  <c r="AA36" i="17" s="1"/>
  <c r="AA37" i="17" s="1"/>
  <c r="AA38" i="17" s="1"/>
  <c r="AA39" i="17" s="1"/>
  <c r="AA40" i="17" s="1"/>
  <c r="AA41" i="17" s="1"/>
  <c r="AA42" i="17" s="1"/>
  <c r="AA43" i="17" s="1"/>
  <c r="AA44" i="17" s="1"/>
  <c r="AA45" i="17" s="1"/>
  <c r="AA46" i="17" s="1"/>
  <c r="AA47" i="17" s="1"/>
  <c r="AA48" i="17" s="1"/>
  <c r="AA49" i="17" s="1"/>
  <c r="AA50" i="17" s="1"/>
  <c r="AA51" i="17" s="1"/>
  <c r="AA52" i="17" s="1"/>
  <c r="AA53" i="17" s="1"/>
  <c r="AA54" i="17" s="1"/>
  <c r="AA55" i="17" s="1"/>
  <c r="AA56" i="17" s="1"/>
  <c r="AA57" i="17" s="1"/>
  <c r="AA58" i="17" s="1"/>
  <c r="AA59" i="17" s="1"/>
  <c r="AA60" i="17" s="1"/>
  <c r="AA61" i="17" s="1"/>
  <c r="AA62" i="17" s="1"/>
  <c r="AA63" i="17" s="1"/>
  <c r="AA64" i="17" s="1"/>
  <c r="Y3" i="17"/>
  <c r="Y4" i="17" s="1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Y30" i="17" s="1"/>
  <c r="Y31" i="17" s="1"/>
  <c r="Y32" i="17" s="1"/>
  <c r="Y33" i="17" s="1"/>
  <c r="Y34" i="17" s="1"/>
  <c r="Y35" i="17" s="1"/>
  <c r="Y36" i="17" s="1"/>
  <c r="Y37" i="17" s="1"/>
  <c r="Y38" i="17" s="1"/>
  <c r="Y39" i="17" s="1"/>
  <c r="Y40" i="17" s="1"/>
  <c r="Y41" i="17" s="1"/>
  <c r="Y42" i="17" s="1"/>
  <c r="Y43" i="17" s="1"/>
  <c r="Y44" i="17" s="1"/>
  <c r="Y45" i="17" s="1"/>
  <c r="Y46" i="17" s="1"/>
  <c r="Y47" i="17" s="1"/>
  <c r="Y48" i="17" s="1"/>
  <c r="Y49" i="17" s="1"/>
  <c r="Y50" i="17" s="1"/>
  <c r="Y51" i="17" s="1"/>
  <c r="Y52" i="17" s="1"/>
  <c r="Y53" i="17" s="1"/>
  <c r="Y54" i="17" s="1"/>
  <c r="Y55" i="17" s="1"/>
  <c r="Y56" i="17" s="1"/>
  <c r="Y57" i="17" s="1"/>
  <c r="Y58" i="17" s="1"/>
  <c r="Y59" i="17" s="1"/>
  <c r="Y60" i="17" s="1"/>
  <c r="Y61" i="17" s="1"/>
  <c r="Y62" i="17" s="1"/>
  <c r="Y63" i="17" s="1"/>
  <c r="Y64" i="17" s="1"/>
  <c r="W3" i="17"/>
  <c r="W4" i="17" s="1"/>
  <c r="W5" i="17" s="1"/>
  <c r="W6" i="17" s="1"/>
  <c r="W7" i="17" s="1"/>
  <c r="W8" i="17" s="1"/>
  <c r="W9" i="17" s="1"/>
  <c r="W10" i="17" s="1"/>
  <c r="W11" i="17" s="1"/>
  <c r="W12" i="17" s="1"/>
  <c r="W13" i="17" s="1"/>
  <c r="W14" i="17" s="1"/>
  <c r="W15" i="17" s="1"/>
  <c r="W16" i="17" s="1"/>
  <c r="W17" i="17" s="1"/>
  <c r="W18" i="17" s="1"/>
  <c r="W19" i="17" s="1"/>
  <c r="W20" i="17" s="1"/>
  <c r="W21" i="17" s="1"/>
  <c r="W22" i="17" s="1"/>
  <c r="W23" i="17" s="1"/>
  <c r="W24" i="17" s="1"/>
  <c r="W25" i="17" s="1"/>
  <c r="W26" i="17" s="1"/>
  <c r="W27" i="17" s="1"/>
  <c r="W28" i="17" s="1"/>
  <c r="W29" i="17" s="1"/>
  <c r="W30" i="17" s="1"/>
  <c r="W31" i="17" s="1"/>
  <c r="W32" i="17" s="1"/>
  <c r="W33" i="17" s="1"/>
  <c r="W34" i="17" s="1"/>
  <c r="W35" i="17" s="1"/>
  <c r="W36" i="17" s="1"/>
  <c r="W37" i="17" s="1"/>
  <c r="W38" i="17" s="1"/>
  <c r="W39" i="17" s="1"/>
  <c r="W40" i="17" s="1"/>
  <c r="W41" i="17" s="1"/>
  <c r="W42" i="17" s="1"/>
  <c r="W43" i="17" s="1"/>
  <c r="W44" i="17" s="1"/>
  <c r="W45" i="17" s="1"/>
  <c r="W46" i="17" s="1"/>
  <c r="W47" i="17" s="1"/>
  <c r="W48" i="17" s="1"/>
  <c r="W49" i="17" s="1"/>
  <c r="W50" i="17" s="1"/>
  <c r="W51" i="17" s="1"/>
  <c r="W52" i="17" s="1"/>
  <c r="W53" i="17" s="1"/>
  <c r="W54" i="17" s="1"/>
  <c r="W55" i="17" s="1"/>
  <c r="W56" i="17" s="1"/>
  <c r="W57" i="17" s="1"/>
  <c r="W58" i="17" s="1"/>
  <c r="W59" i="17" s="1"/>
  <c r="W60" i="17" s="1"/>
  <c r="W61" i="17" s="1"/>
  <c r="W62" i="17" s="1"/>
  <c r="W63" i="17" s="1"/>
  <c r="W64" i="17" s="1"/>
  <c r="U3" i="17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U25" i="17" s="1"/>
  <c r="U26" i="17" s="1"/>
  <c r="U27" i="17" s="1"/>
  <c r="U28" i="17" s="1"/>
  <c r="U29" i="17" s="1"/>
  <c r="U30" i="17" s="1"/>
  <c r="U31" i="17" s="1"/>
  <c r="U32" i="17" s="1"/>
  <c r="U33" i="17" s="1"/>
  <c r="U34" i="17" s="1"/>
  <c r="U35" i="17" s="1"/>
  <c r="U36" i="17" s="1"/>
  <c r="U37" i="17" s="1"/>
  <c r="U38" i="17" s="1"/>
  <c r="U39" i="17" s="1"/>
  <c r="U40" i="17" s="1"/>
  <c r="U41" i="17" s="1"/>
  <c r="U42" i="17" s="1"/>
  <c r="U43" i="17" s="1"/>
  <c r="U44" i="17" s="1"/>
  <c r="U45" i="17" s="1"/>
  <c r="U46" i="17" s="1"/>
  <c r="U47" i="17" s="1"/>
  <c r="U48" i="17" s="1"/>
  <c r="U49" i="17" s="1"/>
  <c r="U50" i="17" s="1"/>
  <c r="U51" i="17" s="1"/>
  <c r="U52" i="17" s="1"/>
  <c r="U53" i="17" s="1"/>
  <c r="U54" i="17" s="1"/>
  <c r="U55" i="17" s="1"/>
  <c r="U56" i="17" s="1"/>
  <c r="U57" i="17" s="1"/>
  <c r="U58" i="17" s="1"/>
  <c r="U59" i="17" s="1"/>
  <c r="U60" i="17" s="1"/>
  <c r="U61" i="17" s="1"/>
  <c r="U62" i="17" s="1"/>
  <c r="U63" i="17" s="1"/>
  <c r="U64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S25" i="17" s="1"/>
  <c r="S26" i="17" s="1"/>
  <c r="S27" i="17" s="1"/>
  <c r="S28" i="17" s="1"/>
  <c r="S29" i="17" s="1"/>
  <c r="S30" i="17" s="1"/>
  <c r="S31" i="17" s="1"/>
  <c r="S32" i="17" s="1"/>
  <c r="S33" i="17" s="1"/>
  <c r="S34" i="17" s="1"/>
  <c r="S35" i="17" s="1"/>
  <c r="S36" i="17" s="1"/>
  <c r="S37" i="17" s="1"/>
  <c r="S38" i="17" s="1"/>
  <c r="S39" i="17" s="1"/>
  <c r="S40" i="17" s="1"/>
  <c r="S41" i="17" s="1"/>
  <c r="S42" i="17" s="1"/>
  <c r="S43" i="17" s="1"/>
  <c r="S44" i="17" s="1"/>
  <c r="S45" i="17" s="1"/>
  <c r="S46" i="17" s="1"/>
  <c r="S47" i="17" s="1"/>
  <c r="S48" i="17" s="1"/>
  <c r="S49" i="17" s="1"/>
  <c r="S50" i="17" s="1"/>
  <c r="S51" i="17" s="1"/>
  <c r="S52" i="17" s="1"/>
  <c r="S53" i="17" s="1"/>
  <c r="S54" i="17" s="1"/>
  <c r="S55" i="17" s="1"/>
  <c r="S56" i="17" s="1"/>
  <c r="S57" i="17" s="1"/>
  <c r="S58" i="17" s="1"/>
  <c r="S59" i="17" s="1"/>
  <c r="S60" i="17" s="1"/>
  <c r="S61" i="17" s="1"/>
  <c r="S62" i="17" s="1"/>
  <c r="S63" i="17" s="1"/>
  <c r="S6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Q25" i="17" s="1"/>
  <c r="Q26" i="17" s="1"/>
  <c r="Q27" i="17" s="1"/>
  <c r="Q28" i="17" s="1"/>
  <c r="Q29" i="17" s="1"/>
  <c r="Q30" i="17" s="1"/>
  <c r="Q31" i="17" s="1"/>
  <c r="Q32" i="17" s="1"/>
  <c r="Q33" i="17" s="1"/>
  <c r="Q34" i="17" s="1"/>
  <c r="Q35" i="17" s="1"/>
  <c r="Q36" i="17" s="1"/>
  <c r="Q37" i="17" s="1"/>
  <c r="Q38" i="17" s="1"/>
  <c r="Q39" i="17" s="1"/>
  <c r="Q40" i="17" s="1"/>
  <c r="Q41" i="17" s="1"/>
  <c r="Q42" i="17" s="1"/>
  <c r="Q43" i="17" s="1"/>
  <c r="Q44" i="17" s="1"/>
  <c r="Q45" i="17" s="1"/>
  <c r="Q46" i="17" s="1"/>
  <c r="Q47" i="17" s="1"/>
  <c r="Q48" i="17" s="1"/>
  <c r="Q49" i="17" s="1"/>
  <c r="Q50" i="17" s="1"/>
  <c r="Q51" i="17" s="1"/>
  <c r="Q52" i="17" s="1"/>
  <c r="Q53" i="17" s="1"/>
  <c r="Q54" i="17" s="1"/>
  <c r="Q55" i="17" s="1"/>
  <c r="Q56" i="17" s="1"/>
  <c r="Q57" i="17" s="1"/>
  <c r="Q58" i="17" s="1"/>
  <c r="Q59" i="17" s="1"/>
  <c r="Q60" i="17" s="1"/>
  <c r="Q61" i="17" s="1"/>
  <c r="Q62" i="17" s="1"/>
  <c r="Q63" i="17" s="1"/>
  <c r="Q6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  <c r="O31" i="17" s="1"/>
  <c r="O32" i="17" s="1"/>
  <c r="O33" i="17" s="1"/>
  <c r="O34" i="17" s="1"/>
  <c r="O35" i="17" s="1"/>
  <c r="O36" i="17" s="1"/>
  <c r="O37" i="17" s="1"/>
  <c r="O38" i="17" s="1"/>
  <c r="O39" i="17" s="1"/>
  <c r="O40" i="17" s="1"/>
  <c r="O41" i="17" s="1"/>
  <c r="O42" i="17" s="1"/>
  <c r="O43" i="17" s="1"/>
  <c r="O44" i="17" s="1"/>
  <c r="O45" i="17" s="1"/>
  <c r="O46" i="17" s="1"/>
  <c r="O47" i="17" s="1"/>
  <c r="O48" i="17" s="1"/>
  <c r="O49" i="17" s="1"/>
  <c r="O50" i="17" s="1"/>
  <c r="O51" i="17" s="1"/>
  <c r="O52" i="17" s="1"/>
  <c r="O53" i="17" s="1"/>
  <c r="O54" i="17" s="1"/>
  <c r="O55" i="17" s="1"/>
  <c r="O56" i="17" s="1"/>
  <c r="O57" i="17" s="1"/>
  <c r="O58" i="17" s="1"/>
  <c r="O59" i="17" s="1"/>
  <c r="O60" i="17" s="1"/>
  <c r="O61" i="17" s="1"/>
  <c r="O62" i="17" s="1"/>
  <c r="O63" i="17" s="1"/>
  <c r="O6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K25" i="17" s="1"/>
  <c r="K26" i="17" s="1"/>
  <c r="K27" i="17" s="1"/>
  <c r="K28" i="17" s="1"/>
  <c r="K29" i="17" s="1"/>
  <c r="K30" i="17" s="1"/>
  <c r="K31" i="17" s="1"/>
  <c r="K32" i="17" s="1"/>
  <c r="K33" i="17" s="1"/>
  <c r="K34" i="17" s="1"/>
  <c r="K35" i="17" s="1"/>
  <c r="K36" i="17" s="1"/>
  <c r="K37" i="17" s="1"/>
  <c r="K38" i="17" s="1"/>
  <c r="K39" i="17" s="1"/>
  <c r="K40" i="17" s="1"/>
  <c r="K41" i="17" s="1"/>
  <c r="K42" i="17" s="1"/>
  <c r="K43" i="17" s="1"/>
  <c r="K44" i="17" s="1"/>
  <c r="K45" i="17" s="1"/>
  <c r="K46" i="17" s="1"/>
  <c r="K47" i="17" s="1"/>
  <c r="K48" i="17" s="1"/>
  <c r="K49" i="17" s="1"/>
  <c r="K50" i="17" s="1"/>
  <c r="K51" i="17" s="1"/>
  <c r="K52" i="17" s="1"/>
  <c r="K53" i="17" s="1"/>
  <c r="K54" i="17" s="1"/>
  <c r="K55" i="17" s="1"/>
  <c r="K56" i="17" s="1"/>
  <c r="K57" i="17" s="1"/>
  <c r="K58" i="17" s="1"/>
  <c r="K59" i="17" s="1"/>
  <c r="K60" i="17" s="1"/>
  <c r="K61" i="17" s="1"/>
  <c r="K62" i="17" s="1"/>
  <c r="K63" i="17" s="1"/>
  <c r="K64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I57" i="17" s="1"/>
  <c r="I58" i="17" s="1"/>
  <c r="I59" i="17" s="1"/>
  <c r="I60" i="17" s="1"/>
  <c r="I61" i="17" s="1"/>
  <c r="I62" i="17" s="1"/>
  <c r="I63" i="17" s="1"/>
  <c r="I64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C58" i="17" s="1"/>
  <c r="C59" i="17" s="1"/>
  <c r="C60" i="17" s="1"/>
  <c r="C61" i="17" s="1"/>
  <c r="C62" i="17" s="1"/>
  <c r="C63" i="17" s="1"/>
  <c r="C64" i="17" s="1"/>
  <c r="A3" i="17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I23" i="16"/>
  <c r="H23" i="16"/>
  <c r="G23" i="16"/>
  <c r="I22" i="16"/>
  <c r="H22" i="16"/>
  <c r="G22" i="16"/>
  <c r="I21" i="16"/>
  <c r="H21" i="16"/>
  <c r="G21" i="16"/>
  <c r="I20" i="16"/>
  <c r="H20" i="16"/>
  <c r="G20" i="16"/>
  <c r="I19" i="16"/>
  <c r="H19" i="16"/>
  <c r="G19" i="16"/>
  <c r="I18" i="16"/>
  <c r="H18" i="16"/>
  <c r="G18" i="16"/>
  <c r="I17" i="16"/>
  <c r="H17" i="16"/>
  <c r="G17" i="16"/>
  <c r="I14" i="16"/>
  <c r="H14" i="16"/>
  <c r="G14" i="16"/>
  <c r="I16" i="16"/>
  <c r="H16" i="16"/>
  <c r="G16" i="16"/>
  <c r="I15" i="16"/>
  <c r="H15" i="16"/>
  <c r="G15" i="16"/>
  <c r="A14" i="16"/>
  <c r="A15" i="16" s="1"/>
  <c r="A16" i="16" s="1"/>
  <c r="A17" i="16" s="1"/>
  <c r="A18" i="16" s="1"/>
  <c r="A19" i="16" s="1"/>
  <c r="A20" i="16" s="1"/>
  <c r="A21" i="16" s="1"/>
  <c r="A22" i="16" s="1"/>
  <c r="A23" i="16" s="1"/>
  <c r="I23" i="15"/>
  <c r="H23" i="15"/>
  <c r="G23" i="15"/>
  <c r="I22" i="15"/>
  <c r="H22" i="15"/>
  <c r="G22" i="15"/>
  <c r="I21" i="15"/>
  <c r="H21" i="15"/>
  <c r="G21" i="15"/>
  <c r="I20" i="15"/>
  <c r="H20" i="15"/>
  <c r="G20" i="15"/>
  <c r="I19" i="15"/>
  <c r="H19" i="15"/>
  <c r="G19" i="15"/>
  <c r="I18" i="15"/>
  <c r="H18" i="15"/>
  <c r="G18" i="15"/>
  <c r="I17" i="15"/>
  <c r="H17" i="15"/>
  <c r="G17" i="15"/>
  <c r="I16" i="15"/>
  <c r="H16" i="15"/>
  <c r="G16" i="15"/>
  <c r="I15" i="15"/>
  <c r="H15" i="15"/>
  <c r="G15" i="15"/>
  <c r="I14" i="15"/>
  <c r="H14" i="15"/>
  <c r="G14" i="15"/>
  <c r="A14" i="15"/>
  <c r="A15" i="15" s="1"/>
  <c r="A16" i="15" s="1"/>
  <c r="A17" i="15" s="1"/>
  <c r="A18" i="15" s="1"/>
  <c r="A19" i="15" s="1"/>
  <c r="A20" i="15" s="1"/>
  <c r="A21" i="15" s="1"/>
  <c r="A22" i="15" s="1"/>
  <c r="A23" i="15" s="1"/>
  <c r="I34" i="14"/>
  <c r="H34" i="14"/>
  <c r="G34" i="14"/>
  <c r="I36" i="14"/>
  <c r="H36" i="14"/>
  <c r="G36" i="14"/>
  <c r="I38" i="14"/>
  <c r="H38" i="14"/>
  <c r="G38" i="14"/>
  <c r="I35" i="14"/>
  <c r="H35" i="14"/>
  <c r="G35" i="14"/>
  <c r="I32" i="14"/>
  <c r="H32" i="14"/>
  <c r="G32" i="14"/>
  <c r="I31" i="14"/>
  <c r="H31" i="14"/>
  <c r="G31" i="14"/>
  <c r="I30" i="14"/>
  <c r="H30" i="14"/>
  <c r="G30" i="14"/>
  <c r="I37" i="14"/>
  <c r="H37" i="14"/>
  <c r="G37" i="14"/>
  <c r="I25" i="14"/>
  <c r="H25" i="14"/>
  <c r="G25" i="14"/>
  <c r="I24" i="14"/>
  <c r="H24" i="14"/>
  <c r="G24" i="14"/>
  <c r="I29" i="14"/>
  <c r="H29" i="14"/>
  <c r="G29" i="14"/>
  <c r="I28" i="14"/>
  <c r="H28" i="14"/>
  <c r="G28" i="14"/>
  <c r="I22" i="14"/>
  <c r="H22" i="14"/>
  <c r="G22" i="14"/>
  <c r="I23" i="14"/>
  <c r="H23" i="14"/>
  <c r="G23" i="14"/>
  <c r="I27" i="14"/>
  <c r="H27" i="14"/>
  <c r="G27" i="14"/>
  <c r="I26" i="14"/>
  <c r="H26" i="14"/>
  <c r="G26" i="14"/>
  <c r="I19" i="14"/>
  <c r="H19" i="14"/>
  <c r="G19" i="14"/>
  <c r="I21" i="14"/>
  <c r="H21" i="14"/>
  <c r="G21" i="14"/>
  <c r="I20" i="14"/>
  <c r="H20" i="14"/>
  <c r="G20" i="14"/>
  <c r="I33" i="14"/>
  <c r="H33" i="14"/>
  <c r="G33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14" i="13"/>
  <c r="G14" i="13"/>
  <c r="H14" i="13"/>
  <c r="I14" i="13"/>
  <c r="A15" i="13"/>
  <c r="A16" i="13" s="1"/>
  <c r="A17" i="13" s="1"/>
  <c r="A18" i="13" s="1"/>
  <c r="A19" i="13" s="1"/>
  <c r="A20" i="13" s="1"/>
  <c r="A21" i="13" s="1"/>
  <c r="A22" i="13" s="1"/>
  <c r="A23" i="13" s="1"/>
  <c r="F15" i="13"/>
  <c r="G15" i="13"/>
  <c r="H15" i="13"/>
  <c r="I15" i="13"/>
  <c r="F16" i="13"/>
  <c r="G16" i="13"/>
  <c r="H16" i="13"/>
  <c r="I16" i="13"/>
  <c r="F17" i="13"/>
  <c r="G17" i="13"/>
  <c r="H17" i="13"/>
  <c r="I17" i="13"/>
  <c r="F18" i="13"/>
  <c r="G18" i="13"/>
  <c r="H18" i="13"/>
  <c r="I18" i="13"/>
  <c r="F19" i="13"/>
  <c r="G19" i="13"/>
  <c r="H19" i="13"/>
  <c r="I19" i="13"/>
  <c r="F20" i="13"/>
  <c r="G20" i="13"/>
  <c r="H20" i="13"/>
  <c r="I20" i="13"/>
  <c r="F21" i="13"/>
  <c r="G21" i="13"/>
  <c r="H21" i="13"/>
  <c r="I21" i="13"/>
  <c r="F22" i="13"/>
  <c r="G22" i="13"/>
  <c r="H22" i="13"/>
  <c r="I22" i="13"/>
  <c r="F23" i="13"/>
  <c r="G23" i="13"/>
  <c r="H23" i="13"/>
  <c r="J23" i="13" s="1"/>
  <c r="K23" i="13" s="1"/>
  <c r="I23" i="13"/>
  <c r="I37" i="12"/>
  <c r="H37" i="12"/>
  <c r="G37" i="12"/>
  <c r="I35" i="12"/>
  <c r="H35" i="12"/>
  <c r="G35" i="12"/>
  <c r="I30" i="12"/>
  <c r="H30" i="12"/>
  <c r="G30" i="12"/>
  <c r="I38" i="12"/>
  <c r="H38" i="12"/>
  <c r="G38" i="12"/>
  <c r="I31" i="12"/>
  <c r="H31" i="12"/>
  <c r="G31" i="12"/>
  <c r="I29" i="12"/>
  <c r="H29" i="12"/>
  <c r="G29" i="12"/>
  <c r="I27" i="12"/>
  <c r="H27" i="12"/>
  <c r="G27" i="12"/>
  <c r="I34" i="12"/>
  <c r="H34" i="12"/>
  <c r="G34" i="12"/>
  <c r="I36" i="12"/>
  <c r="H36" i="12"/>
  <c r="G36" i="12"/>
  <c r="I28" i="12"/>
  <c r="H28" i="12"/>
  <c r="G28" i="12"/>
  <c r="I39" i="12"/>
  <c r="H39" i="12"/>
  <c r="G39" i="12"/>
  <c r="I32" i="12"/>
  <c r="H32" i="12"/>
  <c r="G32" i="12"/>
  <c r="I19" i="12"/>
  <c r="H19" i="12"/>
  <c r="G19" i="12"/>
  <c r="I16" i="12"/>
  <c r="H16" i="12"/>
  <c r="G16" i="12"/>
  <c r="I26" i="12"/>
  <c r="H26" i="12"/>
  <c r="G26" i="12"/>
  <c r="I24" i="12"/>
  <c r="H24" i="12"/>
  <c r="G24" i="12"/>
  <c r="I17" i="12"/>
  <c r="H17" i="12"/>
  <c r="G17" i="12"/>
  <c r="I23" i="12"/>
  <c r="H23" i="12"/>
  <c r="G23" i="12"/>
  <c r="I18" i="12"/>
  <c r="H18" i="12"/>
  <c r="G18" i="12"/>
  <c r="I25" i="12"/>
  <c r="H25" i="12"/>
  <c r="G25" i="12"/>
  <c r="I21" i="12"/>
  <c r="H21" i="12"/>
  <c r="G21" i="12"/>
  <c r="I22" i="12"/>
  <c r="H22" i="12"/>
  <c r="G22" i="12"/>
  <c r="I15" i="12"/>
  <c r="H15" i="12"/>
  <c r="G15" i="12"/>
  <c r="I20" i="12"/>
  <c r="H20" i="12"/>
  <c r="G20" i="12"/>
  <c r="I14" i="12"/>
  <c r="H14" i="12"/>
  <c r="G14" i="12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I30" i="11"/>
  <c r="H30" i="11"/>
  <c r="G30" i="11"/>
  <c r="I28" i="11"/>
  <c r="H28" i="11"/>
  <c r="G28" i="11"/>
  <c r="I93" i="11"/>
  <c r="H93" i="11"/>
  <c r="G93" i="11"/>
  <c r="I85" i="11"/>
  <c r="H85" i="11"/>
  <c r="G85" i="11"/>
  <c r="I97" i="11"/>
  <c r="H97" i="11"/>
  <c r="G97" i="11"/>
  <c r="I80" i="11"/>
  <c r="H80" i="11"/>
  <c r="G80" i="11"/>
  <c r="I90" i="11"/>
  <c r="H90" i="11"/>
  <c r="G90" i="11"/>
  <c r="I87" i="11"/>
  <c r="H87" i="11"/>
  <c r="G87" i="11"/>
  <c r="I91" i="11"/>
  <c r="H91" i="11"/>
  <c r="G91" i="11"/>
  <c r="I83" i="11"/>
  <c r="H83" i="11"/>
  <c r="G83" i="11"/>
  <c r="I96" i="11"/>
  <c r="H96" i="11"/>
  <c r="G96" i="11"/>
  <c r="I94" i="11"/>
  <c r="H94" i="11"/>
  <c r="G94" i="11"/>
  <c r="I76" i="11"/>
  <c r="H76" i="11"/>
  <c r="G76" i="11"/>
  <c r="I44" i="11"/>
  <c r="H44" i="11"/>
  <c r="G44" i="11"/>
  <c r="I89" i="11"/>
  <c r="H89" i="11"/>
  <c r="G89" i="11"/>
  <c r="I73" i="11"/>
  <c r="H73" i="11"/>
  <c r="G73" i="11"/>
  <c r="I72" i="11"/>
  <c r="H72" i="11"/>
  <c r="G72" i="11"/>
  <c r="I67" i="11"/>
  <c r="H67" i="11"/>
  <c r="G67" i="11"/>
  <c r="I61" i="11"/>
  <c r="H61" i="11"/>
  <c r="G61" i="11"/>
  <c r="I88" i="11"/>
  <c r="H88" i="11"/>
  <c r="G88" i="11"/>
  <c r="I98" i="11"/>
  <c r="H98" i="11"/>
  <c r="G98" i="11"/>
  <c r="I39" i="11"/>
  <c r="H39" i="11"/>
  <c r="G39" i="11"/>
  <c r="I58" i="11"/>
  <c r="H58" i="11"/>
  <c r="G58" i="11"/>
  <c r="I23" i="11"/>
  <c r="H23" i="11"/>
  <c r="G23" i="11"/>
  <c r="I22" i="11"/>
  <c r="H22" i="11"/>
  <c r="G22" i="11"/>
  <c r="I17" i="11"/>
  <c r="H17" i="11"/>
  <c r="G17" i="11"/>
  <c r="I84" i="11"/>
  <c r="H84" i="11"/>
  <c r="G84" i="11"/>
  <c r="I51" i="11"/>
  <c r="H51" i="11"/>
  <c r="G51" i="11"/>
  <c r="I49" i="11"/>
  <c r="H49" i="11"/>
  <c r="G49" i="11"/>
  <c r="I71" i="11"/>
  <c r="H71" i="11"/>
  <c r="G71" i="11"/>
  <c r="I63" i="11"/>
  <c r="H63" i="11"/>
  <c r="G63" i="11"/>
  <c r="I66" i="11"/>
  <c r="H66" i="11"/>
  <c r="G66" i="11"/>
  <c r="I70" i="11"/>
  <c r="H70" i="11"/>
  <c r="G70" i="11"/>
  <c r="I92" i="11"/>
  <c r="H92" i="11"/>
  <c r="G92" i="11"/>
  <c r="I43" i="11"/>
  <c r="H43" i="11"/>
  <c r="G43" i="11"/>
  <c r="I37" i="11"/>
  <c r="H37" i="11"/>
  <c r="G37" i="11"/>
  <c r="I60" i="11"/>
  <c r="H60" i="11"/>
  <c r="G60" i="11"/>
  <c r="I33" i="11"/>
  <c r="H33" i="11"/>
  <c r="G33" i="11"/>
  <c r="I52" i="11"/>
  <c r="H52" i="11"/>
  <c r="G52" i="11"/>
  <c r="I53" i="11"/>
  <c r="H53" i="11"/>
  <c r="G53" i="11"/>
  <c r="I32" i="11"/>
  <c r="H32" i="11"/>
  <c r="G32" i="11"/>
  <c r="I48" i="11"/>
  <c r="H48" i="11"/>
  <c r="G48" i="11"/>
  <c r="I95" i="11"/>
  <c r="H95" i="11"/>
  <c r="G95" i="11"/>
  <c r="I42" i="11"/>
  <c r="H42" i="11"/>
  <c r="G42" i="11"/>
  <c r="I82" i="11"/>
  <c r="H82" i="11"/>
  <c r="G82" i="11"/>
  <c r="I27" i="11"/>
  <c r="H27" i="11"/>
  <c r="G27" i="11"/>
  <c r="I29" i="11"/>
  <c r="H29" i="11"/>
  <c r="G29" i="11"/>
  <c r="I75" i="11"/>
  <c r="H75" i="11"/>
  <c r="G75" i="11"/>
  <c r="I31" i="11"/>
  <c r="H31" i="11"/>
  <c r="G31" i="11"/>
  <c r="I47" i="11"/>
  <c r="H47" i="11"/>
  <c r="G47" i="11"/>
  <c r="I65" i="11"/>
  <c r="H65" i="11"/>
  <c r="G65" i="11"/>
  <c r="I78" i="11"/>
  <c r="H78" i="11"/>
  <c r="G78" i="11"/>
  <c r="I79" i="11"/>
  <c r="H79" i="11"/>
  <c r="G79" i="11"/>
  <c r="I69" i="11"/>
  <c r="H69" i="11"/>
  <c r="G69" i="11"/>
  <c r="I64" i="11"/>
  <c r="H64" i="11"/>
  <c r="G64" i="11"/>
  <c r="I45" i="11"/>
  <c r="H45" i="11"/>
  <c r="G45" i="11"/>
  <c r="I40" i="11"/>
  <c r="H40" i="11"/>
  <c r="G40" i="11"/>
  <c r="I46" i="11"/>
  <c r="H46" i="11"/>
  <c r="G46" i="11"/>
  <c r="I41" i="11"/>
  <c r="H41" i="11"/>
  <c r="G41" i="11"/>
  <c r="I25" i="11"/>
  <c r="H25" i="11"/>
  <c r="G25" i="11"/>
  <c r="I38" i="11"/>
  <c r="H38" i="11"/>
  <c r="G38" i="11"/>
  <c r="I26" i="11"/>
  <c r="H26" i="11"/>
  <c r="G26" i="11"/>
  <c r="I62" i="11"/>
  <c r="H62" i="11"/>
  <c r="G62" i="11"/>
  <c r="I59" i="11"/>
  <c r="H59" i="11"/>
  <c r="G59" i="11"/>
  <c r="I57" i="11"/>
  <c r="H57" i="11"/>
  <c r="G57" i="11"/>
  <c r="I36" i="11"/>
  <c r="H36" i="11"/>
  <c r="G36" i="11"/>
  <c r="I21" i="11"/>
  <c r="H21" i="11"/>
  <c r="G21" i="11"/>
  <c r="I54" i="11"/>
  <c r="H54" i="11"/>
  <c r="G54" i="11"/>
  <c r="I24" i="11"/>
  <c r="H24" i="11"/>
  <c r="G24" i="11"/>
  <c r="I56" i="11"/>
  <c r="H56" i="11"/>
  <c r="G56" i="11"/>
  <c r="I16" i="11"/>
  <c r="H16" i="11"/>
  <c r="G16" i="11"/>
  <c r="I34" i="11"/>
  <c r="H34" i="11"/>
  <c r="G34" i="11"/>
  <c r="I20" i="11"/>
  <c r="H20" i="11"/>
  <c r="G20" i="11"/>
  <c r="I19" i="11"/>
  <c r="H19" i="11"/>
  <c r="G19" i="11"/>
  <c r="I55" i="11"/>
  <c r="H55" i="11"/>
  <c r="G55" i="11"/>
  <c r="I18" i="11"/>
  <c r="H18" i="11"/>
  <c r="G18" i="11"/>
  <c r="I15" i="11"/>
  <c r="H15" i="11"/>
  <c r="G15" i="11"/>
  <c r="I14" i="11"/>
  <c r="H14" i="11"/>
  <c r="G14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4" i="10"/>
  <c r="H14" i="10"/>
  <c r="G14" i="10"/>
  <c r="I15" i="10"/>
  <c r="H15" i="10"/>
  <c r="G15" i="10"/>
  <c r="I16" i="10"/>
  <c r="H16" i="10"/>
  <c r="G16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14" i="9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G14" i="9"/>
  <c r="H14" i="9"/>
  <c r="I14" i="9"/>
  <c r="G17" i="9"/>
  <c r="H17" i="9"/>
  <c r="I17" i="9"/>
  <c r="G15" i="9"/>
  <c r="H15" i="9"/>
  <c r="I15" i="9"/>
  <c r="G45" i="9"/>
  <c r="H45" i="9"/>
  <c r="I45" i="9"/>
  <c r="G16" i="9"/>
  <c r="H16" i="9"/>
  <c r="I16" i="9"/>
  <c r="G64" i="9"/>
  <c r="H64" i="9"/>
  <c r="I64" i="9"/>
  <c r="G23" i="9"/>
  <c r="H23" i="9"/>
  <c r="I23" i="9"/>
  <c r="G90" i="9"/>
  <c r="H90" i="9"/>
  <c r="I90" i="9"/>
  <c r="G20" i="9"/>
  <c r="H20" i="9"/>
  <c r="I20" i="9"/>
  <c r="G19" i="9"/>
  <c r="H19" i="9"/>
  <c r="I19" i="9"/>
  <c r="G93" i="9"/>
  <c r="H93" i="9"/>
  <c r="I93" i="9"/>
  <c r="G24" i="9"/>
  <c r="H24" i="9"/>
  <c r="I24" i="9"/>
  <c r="G38" i="9"/>
  <c r="H38" i="9"/>
  <c r="I38" i="9"/>
  <c r="G22" i="9"/>
  <c r="H22" i="9"/>
  <c r="I22" i="9"/>
  <c r="G68" i="9"/>
  <c r="H68" i="9"/>
  <c r="I68" i="9"/>
  <c r="G40" i="9"/>
  <c r="H40" i="9"/>
  <c r="I40" i="9"/>
  <c r="G37" i="9"/>
  <c r="H37" i="9"/>
  <c r="I37" i="9"/>
  <c r="G21" i="9"/>
  <c r="H21" i="9"/>
  <c r="I21" i="9"/>
  <c r="G33" i="9"/>
  <c r="H33" i="9"/>
  <c r="I33" i="9"/>
  <c r="G36" i="9"/>
  <c r="H36" i="9"/>
  <c r="I36" i="9"/>
  <c r="G69" i="9"/>
  <c r="H69" i="9"/>
  <c r="I69" i="9"/>
  <c r="G26" i="9"/>
  <c r="H26" i="9"/>
  <c r="I26" i="9"/>
  <c r="G32" i="9"/>
  <c r="H32" i="9"/>
  <c r="I32" i="9"/>
  <c r="G27" i="9"/>
  <c r="H27" i="9"/>
  <c r="I27" i="9"/>
  <c r="G30" i="9"/>
  <c r="H30" i="9"/>
  <c r="I30" i="9"/>
  <c r="G98" i="9"/>
  <c r="H98" i="9"/>
  <c r="I98" i="9"/>
  <c r="G25" i="9"/>
  <c r="H25" i="9"/>
  <c r="I25" i="9"/>
  <c r="G28" i="9"/>
  <c r="H28" i="9"/>
  <c r="I28" i="9"/>
  <c r="G74" i="9"/>
  <c r="H74" i="9"/>
  <c r="I74" i="9"/>
  <c r="G161" i="9"/>
  <c r="H161" i="9"/>
  <c r="I161" i="9"/>
  <c r="G162" i="9"/>
  <c r="H162" i="9"/>
  <c r="I162" i="9"/>
  <c r="G31" i="9"/>
  <c r="H31" i="9"/>
  <c r="I31" i="9"/>
  <c r="G47" i="9"/>
  <c r="H47" i="9"/>
  <c r="I47" i="9"/>
  <c r="G39" i="9"/>
  <c r="H39" i="9"/>
  <c r="I39" i="9"/>
  <c r="G41" i="9"/>
  <c r="H41" i="9"/>
  <c r="I41" i="9"/>
  <c r="G44" i="9"/>
  <c r="H44" i="9"/>
  <c r="I44" i="9"/>
  <c r="G78" i="9"/>
  <c r="H78" i="9"/>
  <c r="I78" i="9"/>
  <c r="G48" i="9"/>
  <c r="H48" i="9"/>
  <c r="I48" i="9"/>
  <c r="G46" i="9"/>
  <c r="H46" i="9"/>
  <c r="I46" i="9"/>
  <c r="G81" i="9"/>
  <c r="H81" i="9"/>
  <c r="I81" i="9"/>
  <c r="G77" i="9"/>
  <c r="H77" i="9"/>
  <c r="I77" i="9"/>
  <c r="G43" i="9"/>
  <c r="H43" i="9"/>
  <c r="I43" i="9"/>
  <c r="G58" i="9"/>
  <c r="H58" i="9"/>
  <c r="I58" i="9"/>
  <c r="G51" i="9"/>
  <c r="H51" i="9"/>
  <c r="I51" i="9"/>
  <c r="G120" i="9"/>
  <c r="H120" i="9"/>
  <c r="I120" i="9"/>
  <c r="G114" i="9"/>
  <c r="H114" i="9"/>
  <c r="I114" i="9"/>
  <c r="G50" i="9"/>
  <c r="H50" i="9"/>
  <c r="I50" i="9"/>
  <c r="G52" i="9"/>
  <c r="H52" i="9"/>
  <c r="I52" i="9"/>
  <c r="G53" i="9"/>
  <c r="H53" i="9"/>
  <c r="I53" i="9"/>
  <c r="G84" i="9"/>
  <c r="H84" i="9"/>
  <c r="I84" i="9"/>
  <c r="G55" i="9"/>
  <c r="H55" i="9"/>
  <c r="I55" i="9"/>
  <c r="G49" i="9"/>
  <c r="H49" i="9"/>
  <c r="I49" i="9"/>
  <c r="G124" i="9"/>
  <c r="H124" i="9"/>
  <c r="I124" i="9"/>
  <c r="G60" i="9"/>
  <c r="H60" i="9"/>
  <c r="I60" i="9"/>
  <c r="G59" i="9"/>
  <c r="H59" i="9"/>
  <c r="I59" i="9"/>
  <c r="G91" i="9"/>
  <c r="H91" i="9"/>
  <c r="I91" i="9"/>
  <c r="G42" i="9"/>
  <c r="H42" i="9"/>
  <c r="I42" i="9"/>
  <c r="G75" i="9"/>
  <c r="H75" i="9"/>
  <c r="I75" i="9"/>
  <c r="G18" i="9"/>
  <c r="H18" i="9"/>
  <c r="I18" i="9"/>
  <c r="G101" i="9"/>
  <c r="H101" i="9"/>
  <c r="I101" i="9"/>
  <c r="G73" i="9"/>
  <c r="H73" i="9"/>
  <c r="I73" i="9"/>
  <c r="G104" i="9"/>
  <c r="H104" i="9"/>
  <c r="I104" i="9"/>
  <c r="G106" i="9"/>
  <c r="H106" i="9"/>
  <c r="I106" i="9"/>
  <c r="G76" i="9"/>
  <c r="H76" i="9"/>
  <c r="I76" i="9"/>
  <c r="G116" i="9"/>
  <c r="H116" i="9"/>
  <c r="I116" i="9"/>
  <c r="G35" i="9"/>
  <c r="H35" i="9"/>
  <c r="I35" i="9"/>
  <c r="G97" i="9"/>
  <c r="H97" i="9"/>
  <c r="I97" i="9"/>
  <c r="G57" i="9"/>
  <c r="H57" i="9"/>
  <c r="I57" i="9"/>
  <c r="G109" i="9"/>
  <c r="H109" i="9"/>
  <c r="I109" i="9"/>
  <c r="G107" i="9"/>
  <c r="H107" i="9"/>
  <c r="I107" i="9"/>
  <c r="G113" i="9"/>
  <c r="H113" i="9"/>
  <c r="I113" i="9"/>
  <c r="G82" i="9"/>
  <c r="H82" i="9"/>
  <c r="I82" i="9"/>
  <c r="G119" i="9"/>
  <c r="H119" i="9"/>
  <c r="I119" i="9"/>
  <c r="G129" i="9"/>
  <c r="H129" i="9"/>
  <c r="I129" i="9"/>
  <c r="G141" i="9"/>
  <c r="H141" i="9"/>
  <c r="I141" i="9"/>
  <c r="G66" i="9"/>
  <c r="H66" i="9"/>
  <c r="I66" i="9"/>
  <c r="G115" i="9"/>
  <c r="H115" i="9"/>
  <c r="I115" i="9"/>
  <c r="G62" i="9"/>
  <c r="H62" i="9"/>
  <c r="I62" i="9"/>
  <c r="G63" i="9"/>
  <c r="H63" i="9"/>
  <c r="I63" i="9"/>
  <c r="G127" i="9"/>
  <c r="H127" i="9"/>
  <c r="I127" i="9"/>
  <c r="G61" i="9"/>
  <c r="H61" i="9"/>
  <c r="I61" i="9"/>
  <c r="G142" i="9"/>
  <c r="H142" i="9"/>
  <c r="I142" i="9"/>
  <c r="G70" i="9"/>
  <c r="H70" i="9"/>
  <c r="I70" i="9"/>
  <c r="G86" i="9"/>
  <c r="H86" i="9"/>
  <c r="I86" i="9"/>
  <c r="G99" i="9"/>
  <c r="H99" i="9"/>
  <c r="I99" i="9"/>
  <c r="G67" i="9"/>
  <c r="H67" i="9"/>
  <c r="I67" i="9"/>
  <c r="G29" i="9"/>
  <c r="H29" i="9"/>
  <c r="I29" i="9"/>
  <c r="G102" i="9"/>
  <c r="H102" i="9"/>
  <c r="I102" i="9"/>
  <c r="G96" i="9"/>
  <c r="H96" i="9"/>
  <c r="I96" i="9"/>
  <c r="A123" i="9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G103" i="9"/>
  <c r="H103" i="9"/>
  <c r="I103" i="9"/>
  <c r="G72" i="9"/>
  <c r="H72" i="9"/>
  <c r="I72" i="9"/>
  <c r="G71" i="9"/>
  <c r="H71" i="9"/>
  <c r="I71" i="9"/>
  <c r="G34" i="9"/>
  <c r="H34" i="9"/>
  <c r="I34" i="9"/>
  <c r="G135" i="9"/>
  <c r="H135" i="9"/>
  <c r="I135" i="9"/>
  <c r="G118" i="9"/>
  <c r="H118" i="9"/>
  <c r="I118" i="9"/>
  <c r="G112" i="9"/>
  <c r="H112" i="9"/>
  <c r="I112" i="9"/>
  <c r="G117" i="9"/>
  <c r="H117" i="9"/>
  <c r="I117" i="9"/>
  <c r="G56" i="9"/>
  <c r="H56" i="9"/>
  <c r="I56" i="9"/>
  <c r="G110" i="9"/>
  <c r="H110" i="9"/>
  <c r="I110" i="9"/>
  <c r="G163" i="9"/>
  <c r="H163" i="9"/>
  <c r="I163" i="9"/>
  <c r="G54" i="9"/>
  <c r="H54" i="9"/>
  <c r="I54" i="9"/>
  <c r="G122" i="9"/>
  <c r="H122" i="9"/>
  <c r="I122" i="9"/>
  <c r="G125" i="9"/>
  <c r="H125" i="9"/>
  <c r="I125" i="9"/>
  <c r="G83" i="9"/>
  <c r="H83" i="9"/>
  <c r="I83" i="9"/>
  <c r="G85" i="9"/>
  <c r="H85" i="9"/>
  <c r="I85" i="9"/>
  <c r="G143" i="9"/>
  <c r="H143" i="9"/>
  <c r="I143" i="9"/>
  <c r="G130" i="9"/>
  <c r="H130" i="9"/>
  <c r="I130" i="9"/>
  <c r="G87" i="9"/>
  <c r="H87" i="9"/>
  <c r="I87" i="9"/>
  <c r="G138" i="9"/>
  <c r="H138" i="9"/>
  <c r="I138" i="9"/>
  <c r="G140" i="9"/>
  <c r="H140" i="9"/>
  <c r="I140" i="9"/>
  <c r="G132" i="9"/>
  <c r="H132" i="9"/>
  <c r="I132" i="9"/>
  <c r="G128" i="9"/>
  <c r="H128" i="9"/>
  <c r="I128" i="9"/>
  <c r="G150" i="9"/>
  <c r="H150" i="9"/>
  <c r="I150" i="9"/>
  <c r="G139" i="9"/>
  <c r="H139" i="9"/>
  <c r="I139" i="9"/>
  <c r="G88" i="9"/>
  <c r="H88" i="9"/>
  <c r="I88" i="9"/>
  <c r="G145" i="9"/>
  <c r="H145" i="9"/>
  <c r="I145" i="9"/>
  <c r="G147" i="9"/>
  <c r="H147" i="9"/>
  <c r="I147" i="9"/>
  <c r="G131" i="9"/>
  <c r="H131" i="9"/>
  <c r="I131" i="9"/>
  <c r="G134" i="9"/>
  <c r="H134" i="9"/>
  <c r="I134" i="9"/>
  <c r="G154" i="9"/>
  <c r="H154" i="9"/>
  <c r="I154" i="9"/>
  <c r="G156" i="9"/>
  <c r="H156" i="9"/>
  <c r="I156" i="9"/>
  <c r="G160" i="9"/>
  <c r="H160" i="9"/>
  <c r="I160" i="9"/>
  <c r="A14" i="8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K17" i="7"/>
  <c r="J17" i="7"/>
  <c r="I17" i="7"/>
  <c r="H17" i="7"/>
  <c r="G17" i="7"/>
  <c r="K18" i="7"/>
  <c r="J18" i="7"/>
  <c r="I18" i="7"/>
  <c r="H18" i="7"/>
  <c r="G18" i="7"/>
  <c r="K20" i="7"/>
  <c r="J20" i="7"/>
  <c r="I20" i="7"/>
  <c r="H20" i="7"/>
  <c r="G20" i="7"/>
  <c r="K21" i="7"/>
  <c r="J21" i="7"/>
  <c r="I21" i="7"/>
  <c r="H21" i="7"/>
  <c r="G21" i="7"/>
  <c r="K16" i="7"/>
  <c r="J16" i="7"/>
  <c r="I16" i="7"/>
  <c r="H16" i="7"/>
  <c r="G16" i="7"/>
  <c r="K15" i="7"/>
  <c r="J15" i="7"/>
  <c r="I15" i="7"/>
  <c r="H15" i="7"/>
  <c r="G15" i="7"/>
  <c r="K22" i="7"/>
  <c r="J22" i="7"/>
  <c r="I22" i="7"/>
  <c r="H22" i="7"/>
  <c r="G22" i="7"/>
  <c r="K19" i="7"/>
  <c r="J19" i="7"/>
  <c r="I19" i="7"/>
  <c r="H19" i="7"/>
  <c r="G19" i="7"/>
  <c r="K14" i="7"/>
  <c r="J14" i="7"/>
  <c r="I14" i="7"/>
  <c r="H14" i="7"/>
  <c r="G14" i="7"/>
  <c r="A14" i="7"/>
  <c r="A15" i="7" s="1"/>
  <c r="A16" i="7" s="1"/>
  <c r="A17" i="7" s="1"/>
  <c r="A18" i="7" s="1"/>
  <c r="A19" i="7" s="1"/>
  <c r="A20" i="7" s="1"/>
  <c r="A21" i="7" s="1"/>
  <c r="A22" i="7" s="1"/>
  <c r="A23" i="7" s="1"/>
  <c r="J28" i="6"/>
  <c r="K36" i="6"/>
  <c r="J36" i="6"/>
  <c r="I36" i="6"/>
  <c r="H36" i="6"/>
  <c r="G36" i="6"/>
  <c r="K42" i="6"/>
  <c r="J42" i="6"/>
  <c r="I42" i="6"/>
  <c r="H42" i="6"/>
  <c r="G42" i="6"/>
  <c r="K56" i="6"/>
  <c r="J56" i="6"/>
  <c r="I56" i="6"/>
  <c r="H56" i="6"/>
  <c r="G56" i="6"/>
  <c r="K40" i="6"/>
  <c r="J40" i="6"/>
  <c r="I40" i="6"/>
  <c r="H40" i="6"/>
  <c r="G40" i="6"/>
  <c r="K57" i="6"/>
  <c r="J57" i="6"/>
  <c r="I57" i="6"/>
  <c r="H57" i="6"/>
  <c r="G57" i="6"/>
  <c r="K54" i="6"/>
  <c r="J54" i="6"/>
  <c r="I54" i="6"/>
  <c r="H54" i="6"/>
  <c r="G54" i="6"/>
  <c r="K48" i="6"/>
  <c r="J48" i="6"/>
  <c r="I48" i="6"/>
  <c r="H48" i="6"/>
  <c r="G48" i="6"/>
  <c r="K29" i="6"/>
  <c r="J29" i="6"/>
  <c r="I29" i="6"/>
  <c r="H29" i="6"/>
  <c r="G29" i="6"/>
  <c r="K51" i="6"/>
  <c r="J51" i="6"/>
  <c r="I51" i="6"/>
  <c r="H51" i="6"/>
  <c r="G51" i="6"/>
  <c r="K25" i="6"/>
  <c r="J25" i="6"/>
  <c r="I25" i="6"/>
  <c r="H25" i="6"/>
  <c r="G25" i="6"/>
  <c r="K46" i="6"/>
  <c r="J46" i="6"/>
  <c r="I46" i="6"/>
  <c r="H46" i="6"/>
  <c r="G46" i="6"/>
  <c r="K24" i="6"/>
  <c r="J24" i="6"/>
  <c r="I24" i="6"/>
  <c r="H24" i="6"/>
  <c r="G24" i="6"/>
  <c r="K33" i="6"/>
  <c r="J33" i="6"/>
  <c r="I33" i="6"/>
  <c r="H33" i="6"/>
  <c r="G33" i="6"/>
  <c r="K44" i="6"/>
  <c r="J44" i="6"/>
  <c r="I44" i="6"/>
  <c r="H44" i="6"/>
  <c r="G44" i="6"/>
  <c r="K41" i="6"/>
  <c r="J41" i="6"/>
  <c r="I41" i="6"/>
  <c r="H41" i="6"/>
  <c r="G41" i="6"/>
  <c r="K52" i="6"/>
  <c r="J52" i="6"/>
  <c r="I52" i="6"/>
  <c r="H52" i="6"/>
  <c r="G52" i="6"/>
  <c r="K47" i="6"/>
  <c r="J47" i="6"/>
  <c r="I47" i="6"/>
  <c r="H47" i="6"/>
  <c r="G47" i="6"/>
  <c r="K32" i="6"/>
  <c r="J32" i="6"/>
  <c r="I32" i="6"/>
  <c r="H32" i="6"/>
  <c r="G32" i="6"/>
  <c r="K45" i="6"/>
  <c r="J45" i="6"/>
  <c r="I45" i="6"/>
  <c r="H45" i="6"/>
  <c r="G45" i="6"/>
  <c r="K39" i="6"/>
  <c r="J39" i="6"/>
  <c r="I39" i="6"/>
  <c r="H39" i="6"/>
  <c r="G39" i="6"/>
  <c r="K34" i="6"/>
  <c r="J34" i="6"/>
  <c r="I34" i="6"/>
  <c r="H34" i="6"/>
  <c r="G34" i="6"/>
  <c r="K27" i="6"/>
  <c r="J27" i="6"/>
  <c r="I27" i="6"/>
  <c r="H27" i="6"/>
  <c r="G27" i="6"/>
  <c r="K30" i="6"/>
  <c r="J30" i="6"/>
  <c r="I30" i="6"/>
  <c r="H30" i="6"/>
  <c r="G30" i="6"/>
  <c r="K22" i="6"/>
  <c r="J22" i="6"/>
  <c r="I22" i="6"/>
  <c r="H22" i="6"/>
  <c r="G22" i="6"/>
  <c r="K15" i="6"/>
  <c r="J15" i="6"/>
  <c r="I15" i="6"/>
  <c r="H15" i="6"/>
  <c r="G15" i="6"/>
  <c r="K38" i="6"/>
  <c r="J38" i="6"/>
  <c r="I38" i="6"/>
  <c r="H38" i="6"/>
  <c r="G38" i="6"/>
  <c r="K16" i="6"/>
  <c r="J16" i="6"/>
  <c r="I16" i="6"/>
  <c r="H16" i="6"/>
  <c r="G16" i="6"/>
  <c r="K58" i="6"/>
  <c r="J58" i="6"/>
  <c r="I58" i="6"/>
  <c r="H58" i="6"/>
  <c r="G58" i="6"/>
  <c r="K43" i="6"/>
  <c r="J43" i="6"/>
  <c r="I43" i="6"/>
  <c r="H43" i="6"/>
  <c r="G43" i="6"/>
  <c r="K20" i="6"/>
  <c r="J20" i="6"/>
  <c r="I20" i="6"/>
  <c r="H20" i="6"/>
  <c r="G20" i="6"/>
  <c r="K31" i="6"/>
  <c r="J31" i="6"/>
  <c r="I31" i="6"/>
  <c r="H31" i="6"/>
  <c r="G31" i="6"/>
  <c r="K18" i="6"/>
  <c r="J18" i="6"/>
  <c r="I18" i="6"/>
  <c r="H18" i="6"/>
  <c r="G18" i="6"/>
  <c r="K37" i="6"/>
  <c r="J37" i="6"/>
  <c r="I37" i="6"/>
  <c r="H37" i="6"/>
  <c r="G37" i="6"/>
  <c r="K50" i="6"/>
  <c r="J50" i="6"/>
  <c r="I50" i="6"/>
  <c r="H50" i="6"/>
  <c r="G50" i="6"/>
  <c r="K28" i="6"/>
  <c r="I28" i="6"/>
  <c r="H28" i="6"/>
  <c r="G28" i="6"/>
  <c r="K35" i="6"/>
  <c r="J35" i="6"/>
  <c r="I35" i="6"/>
  <c r="H35" i="6"/>
  <c r="G35" i="6"/>
  <c r="K19" i="6"/>
  <c r="J19" i="6"/>
  <c r="I19" i="6"/>
  <c r="H19" i="6"/>
  <c r="G19" i="6"/>
  <c r="K14" i="6"/>
  <c r="J14" i="6"/>
  <c r="I14" i="6"/>
  <c r="H14" i="6"/>
  <c r="G14" i="6"/>
  <c r="K17" i="6"/>
  <c r="J17" i="6"/>
  <c r="I17" i="6"/>
  <c r="H17" i="6"/>
  <c r="G17" i="6"/>
  <c r="K26" i="6"/>
  <c r="J26" i="6"/>
  <c r="I26" i="6"/>
  <c r="H26" i="6"/>
  <c r="G26" i="6"/>
  <c r="K21" i="6"/>
  <c r="J21" i="6"/>
  <c r="I21" i="6"/>
  <c r="H21" i="6"/>
  <c r="G21" i="6"/>
  <c r="A14" i="6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K28" i="5"/>
  <c r="J28" i="5"/>
  <c r="I28" i="5"/>
  <c r="H28" i="5"/>
  <c r="G28" i="5"/>
  <c r="K25" i="5"/>
  <c r="J25" i="5"/>
  <c r="I25" i="5"/>
  <c r="H25" i="5"/>
  <c r="G25" i="5"/>
  <c r="K21" i="5"/>
  <c r="J21" i="5"/>
  <c r="I21" i="5"/>
  <c r="H21" i="5"/>
  <c r="G21" i="5"/>
  <c r="K22" i="5"/>
  <c r="J22" i="5"/>
  <c r="I22" i="5"/>
  <c r="H22" i="5"/>
  <c r="G22" i="5"/>
  <c r="K27" i="5"/>
  <c r="J27" i="5"/>
  <c r="I27" i="5"/>
  <c r="H27" i="5"/>
  <c r="G27" i="5"/>
  <c r="K17" i="5"/>
  <c r="J17" i="5"/>
  <c r="I17" i="5"/>
  <c r="H17" i="5"/>
  <c r="G17" i="5"/>
  <c r="K26" i="5"/>
  <c r="J26" i="5"/>
  <c r="I26" i="5"/>
  <c r="H26" i="5"/>
  <c r="G26" i="5"/>
  <c r="K19" i="5"/>
  <c r="J19" i="5"/>
  <c r="I19" i="5"/>
  <c r="H19" i="5"/>
  <c r="G19" i="5"/>
  <c r="K24" i="5"/>
  <c r="J24" i="5"/>
  <c r="I24" i="5"/>
  <c r="H24" i="5"/>
  <c r="G24" i="5"/>
  <c r="K18" i="5"/>
  <c r="J18" i="5"/>
  <c r="I18" i="5"/>
  <c r="H18" i="5"/>
  <c r="G18" i="5"/>
  <c r="K20" i="5"/>
  <c r="J20" i="5"/>
  <c r="I20" i="5"/>
  <c r="H20" i="5"/>
  <c r="G20" i="5"/>
  <c r="K15" i="5"/>
  <c r="J15" i="5"/>
  <c r="I15" i="5"/>
  <c r="H15" i="5"/>
  <c r="G15" i="5"/>
  <c r="K16" i="5"/>
  <c r="J16" i="5"/>
  <c r="I16" i="5"/>
  <c r="H16" i="5"/>
  <c r="G16" i="5"/>
  <c r="K14" i="5"/>
  <c r="J14" i="5"/>
  <c r="I14" i="5"/>
  <c r="H14" i="5"/>
  <c r="G14" i="5"/>
  <c r="K23" i="5"/>
  <c r="J23" i="5"/>
  <c r="I23" i="5"/>
  <c r="H23" i="5"/>
  <c r="G23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K196" i="4"/>
  <c r="J196" i="4"/>
  <c r="I196" i="4"/>
  <c r="H196" i="4"/>
  <c r="G196" i="4"/>
  <c r="F196" i="4"/>
  <c r="K171" i="4"/>
  <c r="J171" i="4"/>
  <c r="I171" i="4"/>
  <c r="H171" i="4"/>
  <c r="G171" i="4"/>
  <c r="F171" i="4"/>
  <c r="K202" i="4"/>
  <c r="J202" i="4"/>
  <c r="I202" i="4"/>
  <c r="H202" i="4"/>
  <c r="G202" i="4"/>
  <c r="F202" i="4"/>
  <c r="K259" i="4"/>
  <c r="J259" i="4"/>
  <c r="I259" i="4"/>
  <c r="H259" i="4"/>
  <c r="G259" i="4"/>
  <c r="F259" i="4"/>
  <c r="K236" i="4"/>
  <c r="J236" i="4"/>
  <c r="I236" i="4"/>
  <c r="H236" i="4"/>
  <c r="G236" i="4"/>
  <c r="F236" i="4"/>
  <c r="K233" i="4"/>
  <c r="J233" i="4"/>
  <c r="I233" i="4"/>
  <c r="H233" i="4"/>
  <c r="G233" i="4"/>
  <c r="F233" i="4"/>
  <c r="K158" i="4"/>
  <c r="J158" i="4"/>
  <c r="I158" i="4"/>
  <c r="H158" i="4"/>
  <c r="G158" i="4"/>
  <c r="F158" i="4"/>
  <c r="K195" i="4"/>
  <c r="J195" i="4"/>
  <c r="I195" i="4"/>
  <c r="H195" i="4"/>
  <c r="G195" i="4"/>
  <c r="F195" i="4"/>
  <c r="K257" i="4"/>
  <c r="J257" i="4"/>
  <c r="I257" i="4"/>
  <c r="H257" i="4"/>
  <c r="G257" i="4"/>
  <c r="F257" i="4"/>
  <c r="K256" i="4"/>
  <c r="J256" i="4"/>
  <c r="I256" i="4"/>
  <c r="H256" i="4"/>
  <c r="G256" i="4"/>
  <c r="F256" i="4"/>
  <c r="K255" i="4"/>
  <c r="J255" i="4"/>
  <c r="I255" i="4"/>
  <c r="H255" i="4"/>
  <c r="G255" i="4"/>
  <c r="F255" i="4"/>
  <c r="K176" i="4"/>
  <c r="J176" i="4"/>
  <c r="I176" i="4"/>
  <c r="H176" i="4"/>
  <c r="G176" i="4"/>
  <c r="F176" i="4"/>
  <c r="K251" i="4"/>
  <c r="J251" i="4"/>
  <c r="I251" i="4"/>
  <c r="H251" i="4"/>
  <c r="G251" i="4"/>
  <c r="F251" i="4"/>
  <c r="K250" i="4"/>
  <c r="J250" i="4"/>
  <c r="I250" i="4"/>
  <c r="H250" i="4"/>
  <c r="G250" i="4"/>
  <c r="F250" i="4"/>
  <c r="K170" i="4"/>
  <c r="J170" i="4"/>
  <c r="I170" i="4"/>
  <c r="H170" i="4"/>
  <c r="G170" i="4"/>
  <c r="F170" i="4"/>
  <c r="K173" i="4"/>
  <c r="J173" i="4"/>
  <c r="I173" i="4"/>
  <c r="H173" i="4"/>
  <c r="G173" i="4"/>
  <c r="F173" i="4"/>
  <c r="K245" i="4"/>
  <c r="J245" i="4"/>
  <c r="I245" i="4"/>
  <c r="H245" i="4"/>
  <c r="G245" i="4"/>
  <c r="F245" i="4"/>
  <c r="K227" i="4"/>
  <c r="J227" i="4"/>
  <c r="I227" i="4"/>
  <c r="H227" i="4"/>
  <c r="G227" i="4"/>
  <c r="F227" i="4"/>
  <c r="K122" i="4"/>
  <c r="J122" i="4"/>
  <c r="I122" i="4"/>
  <c r="H122" i="4"/>
  <c r="G122" i="4"/>
  <c r="F122" i="4"/>
  <c r="K248" i="4"/>
  <c r="J248" i="4"/>
  <c r="I248" i="4"/>
  <c r="H248" i="4"/>
  <c r="G248" i="4"/>
  <c r="F248" i="4"/>
  <c r="K242" i="4"/>
  <c r="J242" i="4"/>
  <c r="I242" i="4"/>
  <c r="H242" i="4"/>
  <c r="G242" i="4"/>
  <c r="F242" i="4"/>
  <c r="K241" i="4"/>
  <c r="J241" i="4"/>
  <c r="I241" i="4"/>
  <c r="H241" i="4"/>
  <c r="G241" i="4"/>
  <c r="F241" i="4"/>
  <c r="K239" i="4"/>
  <c r="J239" i="4"/>
  <c r="I239" i="4"/>
  <c r="H239" i="4"/>
  <c r="G239" i="4"/>
  <c r="F239" i="4"/>
  <c r="K226" i="4"/>
  <c r="J226" i="4"/>
  <c r="I226" i="4"/>
  <c r="H226" i="4"/>
  <c r="G226" i="4"/>
  <c r="F226" i="4"/>
  <c r="K172" i="4"/>
  <c r="J172" i="4"/>
  <c r="I172" i="4"/>
  <c r="H172" i="4"/>
  <c r="G172" i="4"/>
  <c r="F172" i="4"/>
  <c r="K237" i="4"/>
  <c r="J237" i="4"/>
  <c r="I237" i="4"/>
  <c r="H237" i="4"/>
  <c r="G237" i="4"/>
  <c r="F237" i="4"/>
  <c r="K229" i="4"/>
  <c r="J229" i="4"/>
  <c r="I229" i="4"/>
  <c r="H229" i="4"/>
  <c r="G229" i="4"/>
  <c r="F229" i="4"/>
  <c r="K244" i="4"/>
  <c r="J244" i="4"/>
  <c r="I244" i="4"/>
  <c r="H244" i="4"/>
  <c r="G244" i="4"/>
  <c r="F244" i="4"/>
  <c r="K234" i="4"/>
  <c r="J234" i="4"/>
  <c r="I234" i="4"/>
  <c r="H234" i="4"/>
  <c r="G234" i="4"/>
  <c r="F234" i="4"/>
  <c r="K230" i="4"/>
  <c r="J230" i="4"/>
  <c r="I230" i="4"/>
  <c r="H230" i="4"/>
  <c r="G230" i="4"/>
  <c r="F230" i="4"/>
  <c r="K164" i="4"/>
  <c r="J164" i="4"/>
  <c r="I164" i="4"/>
  <c r="H164" i="4"/>
  <c r="G164" i="4"/>
  <c r="F164" i="4"/>
  <c r="K228" i="4"/>
  <c r="J228" i="4"/>
  <c r="I228" i="4"/>
  <c r="H228" i="4"/>
  <c r="G228" i="4"/>
  <c r="F228" i="4"/>
  <c r="K224" i="4"/>
  <c r="J224" i="4"/>
  <c r="I224" i="4"/>
  <c r="H224" i="4"/>
  <c r="G224" i="4"/>
  <c r="F224" i="4"/>
  <c r="K163" i="4"/>
  <c r="J163" i="4"/>
  <c r="I163" i="4"/>
  <c r="H163" i="4"/>
  <c r="G163" i="4"/>
  <c r="F163" i="4"/>
  <c r="K78" i="4"/>
  <c r="J78" i="4"/>
  <c r="I78" i="4"/>
  <c r="H78" i="4"/>
  <c r="G78" i="4"/>
  <c r="F78" i="4"/>
  <c r="K207" i="4"/>
  <c r="J207" i="4"/>
  <c r="I207" i="4"/>
  <c r="H207" i="4"/>
  <c r="G207" i="4"/>
  <c r="F207" i="4"/>
  <c r="K222" i="4"/>
  <c r="J222" i="4"/>
  <c r="I222" i="4"/>
  <c r="H222" i="4"/>
  <c r="G222" i="4"/>
  <c r="F222" i="4"/>
  <c r="K209" i="4"/>
  <c r="J209" i="4"/>
  <c r="I209" i="4"/>
  <c r="H209" i="4"/>
  <c r="G209" i="4"/>
  <c r="F209" i="4"/>
  <c r="K214" i="4"/>
  <c r="J214" i="4"/>
  <c r="I214" i="4"/>
  <c r="H214" i="4"/>
  <c r="G214" i="4"/>
  <c r="F214" i="4"/>
  <c r="K200" i="4"/>
  <c r="J200" i="4"/>
  <c r="I200" i="4"/>
  <c r="H200" i="4"/>
  <c r="G200" i="4"/>
  <c r="F200" i="4"/>
  <c r="K204" i="4"/>
  <c r="J204" i="4"/>
  <c r="I204" i="4"/>
  <c r="H204" i="4"/>
  <c r="G204" i="4"/>
  <c r="F204" i="4"/>
  <c r="K213" i="4"/>
  <c r="J213" i="4"/>
  <c r="I213" i="4"/>
  <c r="H213" i="4"/>
  <c r="G213" i="4"/>
  <c r="F213" i="4"/>
  <c r="K69" i="4"/>
  <c r="J69" i="4"/>
  <c r="I69" i="4"/>
  <c r="H69" i="4"/>
  <c r="G69" i="4"/>
  <c r="F69" i="4"/>
  <c r="K225" i="4"/>
  <c r="J225" i="4"/>
  <c r="I225" i="4"/>
  <c r="H225" i="4"/>
  <c r="G225" i="4"/>
  <c r="F225" i="4"/>
  <c r="K76" i="4"/>
  <c r="J76" i="4"/>
  <c r="I76" i="4"/>
  <c r="H76" i="4"/>
  <c r="G76" i="4"/>
  <c r="F76" i="4"/>
  <c r="K72" i="4"/>
  <c r="J72" i="4"/>
  <c r="I72" i="4"/>
  <c r="H72" i="4"/>
  <c r="G72" i="4"/>
  <c r="F72" i="4"/>
  <c r="K70" i="4"/>
  <c r="J70" i="4"/>
  <c r="I70" i="4"/>
  <c r="H70" i="4"/>
  <c r="G70" i="4"/>
  <c r="F70" i="4"/>
  <c r="K67" i="4"/>
  <c r="J67" i="4"/>
  <c r="I67" i="4"/>
  <c r="H67" i="4"/>
  <c r="G67" i="4"/>
  <c r="F67" i="4"/>
  <c r="K73" i="4"/>
  <c r="J73" i="4"/>
  <c r="I73" i="4"/>
  <c r="H73" i="4"/>
  <c r="G73" i="4"/>
  <c r="F73" i="4"/>
  <c r="K45" i="4"/>
  <c r="J45" i="4"/>
  <c r="I45" i="4"/>
  <c r="H45" i="4"/>
  <c r="G45" i="4"/>
  <c r="F45" i="4"/>
  <c r="K146" i="4"/>
  <c r="J146" i="4"/>
  <c r="I146" i="4"/>
  <c r="H146" i="4"/>
  <c r="G146" i="4"/>
  <c r="F146" i="4"/>
  <c r="K203" i="4"/>
  <c r="J203" i="4"/>
  <c r="I203" i="4"/>
  <c r="H203" i="4"/>
  <c r="G203" i="4"/>
  <c r="F203" i="4"/>
  <c r="K198" i="4"/>
  <c r="J198" i="4"/>
  <c r="I198" i="4"/>
  <c r="H198" i="4"/>
  <c r="G198" i="4"/>
  <c r="F198" i="4"/>
  <c r="K65" i="4"/>
  <c r="J65" i="4"/>
  <c r="I65" i="4"/>
  <c r="H65" i="4"/>
  <c r="G65" i="4"/>
  <c r="F65" i="4"/>
  <c r="K156" i="4"/>
  <c r="J156" i="4"/>
  <c r="I156" i="4"/>
  <c r="H156" i="4"/>
  <c r="G156" i="4"/>
  <c r="F156" i="4"/>
  <c r="K138" i="4"/>
  <c r="J138" i="4"/>
  <c r="I138" i="4"/>
  <c r="H138" i="4"/>
  <c r="G138" i="4"/>
  <c r="F138" i="4"/>
  <c r="K194" i="4"/>
  <c r="J194" i="4"/>
  <c r="I194" i="4"/>
  <c r="H194" i="4"/>
  <c r="G194" i="4"/>
  <c r="F194" i="4"/>
  <c r="K107" i="4"/>
  <c r="J107" i="4"/>
  <c r="I107" i="4"/>
  <c r="H107" i="4"/>
  <c r="G107" i="4"/>
  <c r="F107" i="4"/>
  <c r="K142" i="4"/>
  <c r="J142" i="4"/>
  <c r="I142" i="4"/>
  <c r="H142" i="4"/>
  <c r="G142" i="4"/>
  <c r="F142" i="4"/>
  <c r="K210" i="4"/>
  <c r="J210" i="4"/>
  <c r="I210" i="4"/>
  <c r="H210" i="4"/>
  <c r="G210" i="4"/>
  <c r="F210" i="4"/>
  <c r="K59" i="4"/>
  <c r="J59" i="4"/>
  <c r="I59" i="4"/>
  <c r="H59" i="4"/>
  <c r="G59" i="4"/>
  <c r="F59" i="4"/>
  <c r="K127" i="4"/>
  <c r="J127" i="4"/>
  <c r="I127" i="4"/>
  <c r="H127" i="4"/>
  <c r="G127" i="4"/>
  <c r="F127" i="4"/>
  <c r="K135" i="4"/>
  <c r="J135" i="4"/>
  <c r="I135" i="4"/>
  <c r="H135" i="4"/>
  <c r="G135" i="4"/>
  <c r="F135" i="4"/>
  <c r="K139" i="4"/>
  <c r="J139" i="4"/>
  <c r="I139" i="4"/>
  <c r="H139" i="4"/>
  <c r="G139" i="4"/>
  <c r="F139" i="4"/>
  <c r="K56" i="4"/>
  <c r="J56" i="4"/>
  <c r="I56" i="4"/>
  <c r="H56" i="4"/>
  <c r="G56" i="4"/>
  <c r="F56" i="4"/>
  <c r="K206" i="4"/>
  <c r="J206" i="4"/>
  <c r="I206" i="4"/>
  <c r="H206" i="4"/>
  <c r="G206" i="4"/>
  <c r="F206" i="4"/>
  <c r="K140" i="4"/>
  <c r="J140" i="4"/>
  <c r="I140" i="4"/>
  <c r="H140" i="4"/>
  <c r="G140" i="4"/>
  <c r="F140" i="4"/>
  <c r="K43" i="4"/>
  <c r="J43" i="4"/>
  <c r="I43" i="4"/>
  <c r="H43" i="4"/>
  <c r="G43" i="4"/>
  <c r="F43" i="4"/>
  <c r="K125" i="4"/>
  <c r="J125" i="4"/>
  <c r="I125" i="4"/>
  <c r="H125" i="4"/>
  <c r="G125" i="4"/>
  <c r="F125" i="4"/>
  <c r="K263" i="4"/>
  <c r="J263" i="4"/>
  <c r="I263" i="4"/>
  <c r="H263" i="4"/>
  <c r="G263" i="4"/>
  <c r="F263" i="4"/>
  <c r="K93" i="4"/>
  <c r="J93" i="4"/>
  <c r="I93" i="4"/>
  <c r="H93" i="4"/>
  <c r="G93" i="4"/>
  <c r="F93" i="4"/>
  <c r="K261" i="4"/>
  <c r="J261" i="4"/>
  <c r="I261" i="4"/>
  <c r="H261" i="4"/>
  <c r="G261" i="4"/>
  <c r="F261" i="4"/>
  <c r="K31" i="4"/>
  <c r="J31" i="4"/>
  <c r="I31" i="4"/>
  <c r="H31" i="4"/>
  <c r="G31" i="4"/>
  <c r="K247" i="4"/>
  <c r="J247" i="4"/>
  <c r="I247" i="4"/>
  <c r="H247" i="4"/>
  <c r="G247" i="4"/>
  <c r="F247" i="4"/>
  <c r="K168" i="4"/>
  <c r="J168" i="4"/>
  <c r="I168" i="4"/>
  <c r="H168" i="4"/>
  <c r="G168" i="4"/>
  <c r="F168" i="4"/>
  <c r="K120" i="4"/>
  <c r="J120" i="4"/>
  <c r="I120" i="4"/>
  <c r="H120" i="4"/>
  <c r="G120" i="4"/>
  <c r="F120" i="4"/>
  <c r="K165" i="4"/>
  <c r="J165" i="4"/>
  <c r="I165" i="4"/>
  <c r="H165" i="4"/>
  <c r="G165" i="4"/>
  <c r="F165" i="4"/>
  <c r="K167" i="4"/>
  <c r="J167" i="4"/>
  <c r="I167" i="4"/>
  <c r="H167" i="4"/>
  <c r="G167" i="4"/>
  <c r="F167" i="4"/>
  <c r="K162" i="4"/>
  <c r="J162" i="4"/>
  <c r="I162" i="4"/>
  <c r="H162" i="4"/>
  <c r="G162" i="4"/>
  <c r="F162" i="4"/>
  <c r="K116" i="4"/>
  <c r="J116" i="4"/>
  <c r="I116" i="4"/>
  <c r="H116" i="4"/>
  <c r="G116" i="4"/>
  <c r="F116" i="4"/>
  <c r="K141" i="4"/>
  <c r="J141" i="4"/>
  <c r="I141" i="4"/>
  <c r="H141" i="4"/>
  <c r="G141" i="4"/>
  <c r="F141" i="4"/>
  <c r="K119" i="4"/>
  <c r="J119" i="4"/>
  <c r="I119" i="4"/>
  <c r="H119" i="4"/>
  <c r="G119" i="4"/>
  <c r="F119" i="4"/>
  <c r="K153" i="4"/>
  <c r="J153" i="4"/>
  <c r="I153" i="4"/>
  <c r="H153" i="4"/>
  <c r="G153" i="4"/>
  <c r="F153" i="4"/>
  <c r="K197" i="4"/>
  <c r="J197" i="4"/>
  <c r="I197" i="4"/>
  <c r="H197" i="4"/>
  <c r="G197" i="4"/>
  <c r="F197" i="4"/>
  <c r="K215" i="4"/>
  <c r="J215" i="4"/>
  <c r="I215" i="4"/>
  <c r="H215" i="4"/>
  <c r="G215" i="4"/>
  <c r="F215" i="4"/>
  <c r="K155" i="4"/>
  <c r="J155" i="4"/>
  <c r="I155" i="4"/>
  <c r="H155" i="4"/>
  <c r="G155" i="4"/>
  <c r="F155" i="4"/>
  <c r="K159" i="4"/>
  <c r="J159" i="4"/>
  <c r="I159" i="4"/>
  <c r="H159" i="4"/>
  <c r="G159" i="4"/>
  <c r="F159" i="4"/>
  <c r="K212" i="4"/>
  <c r="J212" i="4"/>
  <c r="I212" i="4"/>
  <c r="H212" i="4"/>
  <c r="G212" i="4"/>
  <c r="F212" i="4"/>
  <c r="K148" i="4"/>
  <c r="J148" i="4"/>
  <c r="I148" i="4"/>
  <c r="H148" i="4"/>
  <c r="G148" i="4"/>
  <c r="F148" i="4"/>
  <c r="K111" i="4"/>
  <c r="J111" i="4"/>
  <c r="I111" i="4"/>
  <c r="H111" i="4"/>
  <c r="G111" i="4"/>
  <c r="F111" i="4"/>
  <c r="K114" i="4"/>
  <c r="J114" i="4"/>
  <c r="I114" i="4"/>
  <c r="H114" i="4"/>
  <c r="G114" i="4"/>
  <c r="F114" i="4"/>
  <c r="K101" i="4"/>
  <c r="J101" i="4"/>
  <c r="I101" i="4"/>
  <c r="H101" i="4"/>
  <c r="G101" i="4"/>
  <c r="F101" i="4"/>
  <c r="K192" i="4"/>
  <c r="J192" i="4"/>
  <c r="I192" i="4"/>
  <c r="H192" i="4"/>
  <c r="G192" i="4"/>
  <c r="F192" i="4"/>
  <c r="K110" i="4"/>
  <c r="J110" i="4"/>
  <c r="I110" i="4"/>
  <c r="H110" i="4"/>
  <c r="G110" i="4"/>
  <c r="F110" i="4"/>
  <c r="K83" i="4"/>
  <c r="J83" i="4"/>
  <c r="I83" i="4"/>
  <c r="H83" i="4"/>
  <c r="G83" i="4"/>
  <c r="F83" i="4"/>
  <c r="K152" i="4"/>
  <c r="J152" i="4"/>
  <c r="I152" i="4"/>
  <c r="H152" i="4"/>
  <c r="G152" i="4"/>
  <c r="F152" i="4"/>
  <c r="K108" i="4"/>
  <c r="J108" i="4"/>
  <c r="I108" i="4"/>
  <c r="H108" i="4"/>
  <c r="G108" i="4"/>
  <c r="F108" i="4"/>
  <c r="K184" i="4"/>
  <c r="J184" i="4"/>
  <c r="I184" i="4"/>
  <c r="H184" i="4"/>
  <c r="G184" i="4"/>
  <c r="F184" i="4"/>
  <c r="K60" i="4"/>
  <c r="J60" i="4"/>
  <c r="I60" i="4"/>
  <c r="H60" i="4"/>
  <c r="G60" i="4"/>
  <c r="F60" i="4"/>
  <c r="K260" i="4"/>
  <c r="J260" i="4"/>
  <c r="I260" i="4"/>
  <c r="H260" i="4"/>
  <c r="G260" i="4"/>
  <c r="F260" i="4"/>
  <c r="K128" i="4"/>
  <c r="J128" i="4"/>
  <c r="I128" i="4"/>
  <c r="H128" i="4"/>
  <c r="G128" i="4"/>
  <c r="F128" i="4"/>
  <c r="K98" i="4"/>
  <c r="J98" i="4"/>
  <c r="I98" i="4"/>
  <c r="H98" i="4"/>
  <c r="G98" i="4"/>
  <c r="F98" i="4"/>
  <c r="K178" i="4"/>
  <c r="J178" i="4"/>
  <c r="I178" i="4"/>
  <c r="H178" i="4"/>
  <c r="G178" i="4"/>
  <c r="F178" i="4"/>
  <c r="K126" i="4"/>
  <c r="J126" i="4"/>
  <c r="I126" i="4"/>
  <c r="H126" i="4"/>
  <c r="G126" i="4"/>
  <c r="F126" i="4"/>
  <c r="K180" i="4"/>
  <c r="J180" i="4"/>
  <c r="I180" i="4"/>
  <c r="H180" i="4"/>
  <c r="G180" i="4"/>
  <c r="F180" i="4"/>
  <c r="K97" i="4"/>
  <c r="J97" i="4"/>
  <c r="I97" i="4"/>
  <c r="H97" i="4"/>
  <c r="G97" i="4"/>
  <c r="F97" i="4"/>
  <c r="K134" i="4"/>
  <c r="J134" i="4"/>
  <c r="I134" i="4"/>
  <c r="H134" i="4"/>
  <c r="G134" i="4"/>
  <c r="F134" i="4"/>
  <c r="K219" i="4"/>
  <c r="J219" i="4"/>
  <c r="I219" i="4"/>
  <c r="H219" i="4"/>
  <c r="G219" i="4"/>
  <c r="F219" i="4"/>
  <c r="K80" i="4"/>
  <c r="J80" i="4"/>
  <c r="I80" i="4"/>
  <c r="H80" i="4"/>
  <c r="G80" i="4"/>
  <c r="F80" i="4"/>
  <c r="K166" i="4"/>
  <c r="J166" i="4"/>
  <c r="I166" i="4"/>
  <c r="H166" i="4"/>
  <c r="G166" i="4"/>
  <c r="F166" i="4"/>
  <c r="K160" i="4"/>
  <c r="J160" i="4"/>
  <c r="I160" i="4"/>
  <c r="H160" i="4"/>
  <c r="G160" i="4"/>
  <c r="F160" i="4"/>
  <c r="K89" i="4"/>
  <c r="J89" i="4"/>
  <c r="I89" i="4"/>
  <c r="H89" i="4"/>
  <c r="G89" i="4"/>
  <c r="F89" i="4"/>
  <c r="K87" i="4"/>
  <c r="J87" i="4"/>
  <c r="I87" i="4"/>
  <c r="H87" i="4"/>
  <c r="G87" i="4"/>
  <c r="F87" i="4"/>
  <c r="K113" i="4"/>
  <c r="J113" i="4"/>
  <c r="I113" i="4"/>
  <c r="H113" i="4"/>
  <c r="G113" i="4"/>
  <c r="F113" i="4"/>
  <c r="K99" i="4"/>
  <c r="J99" i="4"/>
  <c r="I99" i="4"/>
  <c r="H99" i="4"/>
  <c r="G99" i="4"/>
  <c r="F99" i="4"/>
  <c r="K211" i="4"/>
  <c r="J211" i="4"/>
  <c r="I211" i="4"/>
  <c r="H211" i="4"/>
  <c r="G211" i="4"/>
  <c r="F211" i="4"/>
  <c r="K208" i="4"/>
  <c r="J208" i="4"/>
  <c r="I208" i="4"/>
  <c r="H208" i="4"/>
  <c r="G208" i="4"/>
  <c r="F208" i="4"/>
  <c r="K112" i="4"/>
  <c r="J112" i="4"/>
  <c r="I112" i="4"/>
  <c r="H112" i="4"/>
  <c r="G112" i="4"/>
  <c r="F112" i="4"/>
  <c r="K85" i="4"/>
  <c r="J85" i="4"/>
  <c r="I85" i="4"/>
  <c r="H85" i="4"/>
  <c r="G85" i="4"/>
  <c r="F85" i="4"/>
  <c r="K86" i="4"/>
  <c r="J86" i="4"/>
  <c r="I86" i="4"/>
  <c r="H86" i="4"/>
  <c r="G86" i="4"/>
  <c r="F86" i="4"/>
  <c r="K52" i="4"/>
  <c r="J52" i="4"/>
  <c r="I52" i="4"/>
  <c r="H52" i="4"/>
  <c r="G52" i="4"/>
  <c r="F52" i="4"/>
  <c r="K147" i="4"/>
  <c r="J147" i="4"/>
  <c r="I147" i="4"/>
  <c r="H147" i="4"/>
  <c r="G147" i="4"/>
  <c r="F147" i="4"/>
  <c r="K221" i="4"/>
  <c r="J221" i="4"/>
  <c r="I221" i="4"/>
  <c r="H221" i="4"/>
  <c r="G221" i="4"/>
  <c r="F221" i="4"/>
  <c r="K149" i="4"/>
  <c r="J149" i="4"/>
  <c r="I149" i="4"/>
  <c r="H149" i="4"/>
  <c r="G149" i="4"/>
  <c r="F149" i="4"/>
  <c r="K181" i="4"/>
  <c r="J181" i="4"/>
  <c r="I181" i="4"/>
  <c r="H181" i="4"/>
  <c r="G181" i="4"/>
  <c r="F181" i="4"/>
  <c r="K182" i="4"/>
  <c r="J182" i="4"/>
  <c r="I182" i="4"/>
  <c r="H182" i="4"/>
  <c r="G182" i="4"/>
  <c r="F182" i="4"/>
  <c r="K103" i="4"/>
  <c r="J103" i="4"/>
  <c r="I103" i="4"/>
  <c r="H103" i="4"/>
  <c r="G103" i="4"/>
  <c r="F103" i="4"/>
  <c r="K49" i="4"/>
  <c r="J49" i="4"/>
  <c r="I49" i="4"/>
  <c r="H49" i="4"/>
  <c r="G49" i="4"/>
  <c r="F49" i="4"/>
  <c r="K37" i="4"/>
  <c r="J37" i="4"/>
  <c r="I37" i="4"/>
  <c r="H37" i="4"/>
  <c r="G37" i="4"/>
  <c r="F37" i="4"/>
  <c r="K177" i="4"/>
  <c r="J177" i="4"/>
  <c r="I177" i="4"/>
  <c r="H177" i="4"/>
  <c r="G177" i="4"/>
  <c r="F177" i="4"/>
  <c r="K92" i="4"/>
  <c r="J92" i="4"/>
  <c r="I92" i="4"/>
  <c r="H92" i="4"/>
  <c r="G92" i="4"/>
  <c r="K33" i="4"/>
  <c r="J33" i="4"/>
  <c r="I33" i="4"/>
  <c r="H33" i="4"/>
  <c r="G33" i="4"/>
  <c r="K17" i="4"/>
  <c r="J17" i="4"/>
  <c r="I17" i="4"/>
  <c r="H17" i="4"/>
  <c r="G17" i="4"/>
  <c r="K123" i="4"/>
  <c r="J123" i="4"/>
  <c r="I123" i="4"/>
  <c r="H123" i="4"/>
  <c r="G123" i="4"/>
  <c r="K175" i="4"/>
  <c r="J175" i="4"/>
  <c r="I175" i="4"/>
  <c r="H175" i="4"/>
  <c r="G175" i="4"/>
  <c r="F175" i="4"/>
  <c r="K88" i="4"/>
  <c r="J88" i="4"/>
  <c r="I88" i="4"/>
  <c r="H88" i="4"/>
  <c r="G88" i="4"/>
  <c r="F88" i="4"/>
  <c r="K94" i="4"/>
  <c r="J94" i="4"/>
  <c r="I94" i="4"/>
  <c r="H94" i="4"/>
  <c r="G94" i="4"/>
  <c r="F94" i="4"/>
  <c r="K216" i="4"/>
  <c r="J216" i="4"/>
  <c r="I216" i="4"/>
  <c r="H216" i="4"/>
  <c r="G216" i="4"/>
  <c r="F216" i="4"/>
  <c r="K106" i="4"/>
  <c r="J106" i="4"/>
  <c r="I106" i="4"/>
  <c r="H106" i="4"/>
  <c r="G106" i="4"/>
  <c r="F106" i="4"/>
  <c r="K187" i="4"/>
  <c r="J187" i="4"/>
  <c r="I187" i="4"/>
  <c r="H187" i="4"/>
  <c r="G187" i="4"/>
  <c r="F187" i="4"/>
  <c r="K129" i="4"/>
  <c r="J129" i="4"/>
  <c r="I129" i="4"/>
  <c r="H129" i="4"/>
  <c r="G129" i="4"/>
  <c r="F129" i="4"/>
  <c r="K179" i="4"/>
  <c r="J179" i="4"/>
  <c r="I179" i="4"/>
  <c r="H179" i="4"/>
  <c r="G179" i="4"/>
  <c r="F179" i="4"/>
  <c r="K144" i="4"/>
  <c r="J144" i="4"/>
  <c r="I144" i="4"/>
  <c r="H144" i="4"/>
  <c r="G144" i="4"/>
  <c r="F144" i="4"/>
  <c r="K81" i="4"/>
  <c r="J81" i="4"/>
  <c r="I81" i="4"/>
  <c r="H81" i="4"/>
  <c r="G81" i="4"/>
  <c r="F81" i="4"/>
  <c r="K79" i="4"/>
  <c r="J79" i="4"/>
  <c r="I79" i="4"/>
  <c r="H79" i="4"/>
  <c r="G79" i="4"/>
  <c r="F79" i="4"/>
  <c r="K118" i="4"/>
  <c r="J118" i="4"/>
  <c r="I118" i="4"/>
  <c r="H118" i="4"/>
  <c r="G118" i="4"/>
  <c r="F118" i="4"/>
  <c r="K90" i="4"/>
  <c r="J90" i="4"/>
  <c r="I90" i="4"/>
  <c r="H90" i="4"/>
  <c r="G90" i="4"/>
  <c r="F90" i="4"/>
  <c r="K189" i="4"/>
  <c r="J189" i="4"/>
  <c r="I189" i="4"/>
  <c r="H189" i="4"/>
  <c r="G189" i="4"/>
  <c r="F189" i="4"/>
  <c r="K115" i="4"/>
  <c r="J115" i="4"/>
  <c r="I115" i="4"/>
  <c r="H115" i="4"/>
  <c r="G115" i="4"/>
  <c r="F115" i="4"/>
  <c r="K150" i="4"/>
  <c r="J150" i="4"/>
  <c r="I150" i="4"/>
  <c r="H150" i="4"/>
  <c r="G150" i="4"/>
  <c r="F150" i="4"/>
  <c r="K71" i="4"/>
  <c r="J71" i="4"/>
  <c r="I71" i="4"/>
  <c r="H71" i="4"/>
  <c r="G71" i="4"/>
  <c r="F71" i="4"/>
  <c r="K64" i="4"/>
  <c r="J64" i="4"/>
  <c r="I64" i="4"/>
  <c r="H64" i="4"/>
  <c r="G64" i="4"/>
  <c r="F64" i="4"/>
  <c r="K74" i="4"/>
  <c r="J74" i="4"/>
  <c r="I74" i="4"/>
  <c r="H74" i="4"/>
  <c r="G74" i="4"/>
  <c r="F74" i="4"/>
  <c r="K190" i="4"/>
  <c r="J190" i="4"/>
  <c r="I190" i="4"/>
  <c r="H190" i="4"/>
  <c r="G190" i="4"/>
  <c r="F190" i="4"/>
  <c r="K109" i="4"/>
  <c r="J109" i="4"/>
  <c r="I109" i="4"/>
  <c r="H109" i="4"/>
  <c r="G109" i="4"/>
  <c r="F109" i="4"/>
  <c r="K161" i="4"/>
  <c r="J161" i="4"/>
  <c r="I161" i="4"/>
  <c r="H161" i="4"/>
  <c r="G161" i="4"/>
  <c r="F161" i="4"/>
  <c r="K75" i="4"/>
  <c r="J75" i="4"/>
  <c r="I75" i="4"/>
  <c r="H75" i="4"/>
  <c r="G75" i="4"/>
  <c r="F75" i="4"/>
  <c r="K154" i="4"/>
  <c r="J154" i="4"/>
  <c r="I154" i="4"/>
  <c r="H154" i="4"/>
  <c r="G154" i="4"/>
  <c r="F154" i="4"/>
  <c r="K68" i="4"/>
  <c r="J68" i="4"/>
  <c r="I68" i="4"/>
  <c r="H68" i="4"/>
  <c r="G68" i="4"/>
  <c r="F68" i="4"/>
  <c r="K145" i="4"/>
  <c r="J145" i="4"/>
  <c r="I145" i="4"/>
  <c r="H145" i="4"/>
  <c r="G145" i="4"/>
  <c r="F145" i="4"/>
  <c r="K58" i="4"/>
  <c r="J58" i="4"/>
  <c r="I58" i="4"/>
  <c r="H58" i="4"/>
  <c r="G58" i="4"/>
  <c r="F58" i="4"/>
  <c r="K66" i="4"/>
  <c r="J66" i="4"/>
  <c r="I66" i="4"/>
  <c r="H66" i="4"/>
  <c r="G66" i="4"/>
  <c r="F66" i="4"/>
  <c r="K132" i="4"/>
  <c r="J132" i="4"/>
  <c r="I132" i="4"/>
  <c r="H132" i="4"/>
  <c r="G132" i="4"/>
  <c r="F132" i="4"/>
  <c r="K62" i="4"/>
  <c r="J62" i="4"/>
  <c r="I62" i="4"/>
  <c r="H62" i="4"/>
  <c r="G62" i="4"/>
  <c r="F62" i="4"/>
  <c r="K57" i="4"/>
  <c r="J57" i="4"/>
  <c r="I57" i="4"/>
  <c r="H57" i="4"/>
  <c r="G57" i="4"/>
  <c r="F57" i="4"/>
  <c r="K42" i="4"/>
  <c r="J42" i="4"/>
  <c r="I42" i="4"/>
  <c r="H42" i="4"/>
  <c r="G42" i="4"/>
  <c r="K54" i="4"/>
  <c r="J54" i="4"/>
  <c r="I54" i="4"/>
  <c r="H54" i="4"/>
  <c r="G54" i="4"/>
  <c r="F54" i="4"/>
  <c r="K48" i="4"/>
  <c r="J48" i="4"/>
  <c r="I48" i="4"/>
  <c r="H48" i="4"/>
  <c r="G48" i="4"/>
  <c r="F48" i="4"/>
  <c r="K63" i="4"/>
  <c r="J63" i="4"/>
  <c r="I63" i="4"/>
  <c r="H63" i="4"/>
  <c r="G63" i="4"/>
  <c r="F63" i="4"/>
  <c r="K47" i="4"/>
  <c r="J47" i="4"/>
  <c r="I47" i="4"/>
  <c r="H47" i="4"/>
  <c r="G47" i="4"/>
  <c r="F47" i="4"/>
  <c r="K96" i="4"/>
  <c r="J96" i="4"/>
  <c r="I96" i="4"/>
  <c r="H96" i="4"/>
  <c r="G96" i="4"/>
  <c r="F96" i="4"/>
  <c r="K55" i="4"/>
  <c r="J55" i="4"/>
  <c r="I55" i="4"/>
  <c r="H55" i="4"/>
  <c r="G55" i="4"/>
  <c r="F55" i="4"/>
  <c r="K84" i="4"/>
  <c r="J84" i="4"/>
  <c r="I84" i="4"/>
  <c r="H84" i="4"/>
  <c r="G84" i="4"/>
  <c r="F84" i="4"/>
  <c r="K104" i="4"/>
  <c r="J104" i="4"/>
  <c r="I104" i="4"/>
  <c r="H104" i="4"/>
  <c r="G104" i="4"/>
  <c r="F104" i="4"/>
  <c r="K105" i="4"/>
  <c r="J105" i="4"/>
  <c r="I105" i="4"/>
  <c r="H105" i="4"/>
  <c r="G105" i="4"/>
  <c r="F105" i="4"/>
  <c r="K51" i="4"/>
  <c r="J51" i="4"/>
  <c r="I51" i="4"/>
  <c r="H51" i="4"/>
  <c r="G51" i="4"/>
  <c r="F51" i="4"/>
  <c r="K53" i="4"/>
  <c r="J53" i="4"/>
  <c r="I53" i="4"/>
  <c r="H53" i="4"/>
  <c r="G53" i="4"/>
  <c r="F53" i="4"/>
  <c r="K95" i="4"/>
  <c r="J95" i="4"/>
  <c r="I95" i="4"/>
  <c r="H95" i="4"/>
  <c r="G95" i="4"/>
  <c r="F95" i="4"/>
  <c r="K100" i="4"/>
  <c r="J100" i="4"/>
  <c r="I100" i="4"/>
  <c r="H100" i="4"/>
  <c r="G100" i="4"/>
  <c r="F100" i="4"/>
  <c r="K131" i="4"/>
  <c r="J131" i="4"/>
  <c r="I131" i="4"/>
  <c r="H131" i="4"/>
  <c r="G131" i="4"/>
  <c r="F131" i="4"/>
  <c r="K34" i="4"/>
  <c r="J34" i="4"/>
  <c r="I34" i="4"/>
  <c r="H34" i="4"/>
  <c r="G34" i="4"/>
  <c r="F34" i="4"/>
  <c r="K36" i="4"/>
  <c r="J36" i="4"/>
  <c r="I36" i="4"/>
  <c r="H36" i="4"/>
  <c r="G36" i="4"/>
  <c r="F36" i="4"/>
  <c r="K41" i="4"/>
  <c r="J41" i="4"/>
  <c r="I41" i="4"/>
  <c r="H41" i="4"/>
  <c r="G41" i="4"/>
  <c r="F41" i="4"/>
  <c r="K22" i="4"/>
  <c r="J22" i="4"/>
  <c r="I22" i="4"/>
  <c r="H22" i="4"/>
  <c r="G22" i="4"/>
  <c r="K44" i="4"/>
  <c r="J44" i="4"/>
  <c r="I44" i="4"/>
  <c r="H44" i="4"/>
  <c r="G44" i="4"/>
  <c r="F44" i="4"/>
  <c r="K38" i="4"/>
  <c r="J38" i="4"/>
  <c r="I38" i="4"/>
  <c r="H38" i="4"/>
  <c r="G38" i="4"/>
  <c r="F38" i="4"/>
  <c r="K61" i="4"/>
  <c r="J61" i="4"/>
  <c r="I61" i="4"/>
  <c r="H61" i="4"/>
  <c r="G61" i="4"/>
  <c r="F61" i="4"/>
  <c r="K29" i="4"/>
  <c r="J29" i="4"/>
  <c r="I29" i="4"/>
  <c r="H29" i="4"/>
  <c r="G29" i="4"/>
  <c r="K39" i="4"/>
  <c r="J39" i="4"/>
  <c r="I39" i="4"/>
  <c r="H39" i="4"/>
  <c r="G39" i="4"/>
  <c r="F39" i="4"/>
  <c r="K82" i="4"/>
  <c r="J82" i="4"/>
  <c r="I82" i="4"/>
  <c r="H82" i="4"/>
  <c r="G82" i="4"/>
  <c r="K50" i="4"/>
  <c r="J50" i="4"/>
  <c r="I50" i="4"/>
  <c r="H50" i="4"/>
  <c r="G50" i="4"/>
  <c r="F50" i="4"/>
  <c r="K20" i="4"/>
  <c r="J20" i="4"/>
  <c r="I20" i="4"/>
  <c r="H20" i="4"/>
  <c r="G20" i="4"/>
  <c r="K30" i="4"/>
  <c r="J30" i="4"/>
  <c r="I30" i="4"/>
  <c r="H30" i="4"/>
  <c r="G30" i="4"/>
  <c r="F30" i="4"/>
  <c r="K24" i="4"/>
  <c r="J24" i="4"/>
  <c r="I24" i="4"/>
  <c r="H24" i="4"/>
  <c r="G24" i="4"/>
  <c r="K35" i="4"/>
  <c r="J35" i="4"/>
  <c r="I35" i="4"/>
  <c r="H35" i="4"/>
  <c r="G35" i="4"/>
  <c r="K28" i="4"/>
  <c r="J28" i="4"/>
  <c r="I28" i="4"/>
  <c r="H28" i="4"/>
  <c r="G28" i="4"/>
  <c r="F28" i="4"/>
  <c r="K21" i="4"/>
  <c r="J21" i="4"/>
  <c r="I21" i="4"/>
  <c r="H21" i="4"/>
  <c r="G21" i="4"/>
  <c r="K25" i="4"/>
  <c r="J25" i="4"/>
  <c r="I25" i="4"/>
  <c r="H25" i="4"/>
  <c r="G25" i="4"/>
  <c r="K32" i="4"/>
  <c r="J32" i="4"/>
  <c r="I32" i="4"/>
  <c r="H32" i="4"/>
  <c r="G32" i="4"/>
  <c r="F32" i="4"/>
  <c r="K27" i="4"/>
  <c r="J27" i="4"/>
  <c r="I27" i="4"/>
  <c r="H27" i="4"/>
  <c r="G27" i="4"/>
  <c r="F27" i="4"/>
  <c r="K40" i="4"/>
  <c r="J40" i="4"/>
  <c r="I40" i="4"/>
  <c r="H40" i="4"/>
  <c r="G40" i="4"/>
  <c r="F40" i="4"/>
  <c r="K26" i="4"/>
  <c r="J26" i="4"/>
  <c r="I26" i="4"/>
  <c r="H26" i="4"/>
  <c r="G26" i="4"/>
  <c r="K19" i="4"/>
  <c r="J19" i="4"/>
  <c r="I19" i="4"/>
  <c r="H19" i="4"/>
  <c r="G19" i="4"/>
  <c r="K262" i="4"/>
  <c r="J262" i="4"/>
  <c r="I262" i="4"/>
  <c r="H262" i="4"/>
  <c r="G262" i="4"/>
  <c r="F262" i="4"/>
  <c r="K124" i="4"/>
  <c r="J124" i="4"/>
  <c r="I124" i="4"/>
  <c r="H124" i="4"/>
  <c r="G124" i="4"/>
  <c r="K18" i="4"/>
  <c r="J18" i="4"/>
  <c r="I18" i="4"/>
  <c r="H18" i="4"/>
  <c r="G18" i="4"/>
  <c r="K16" i="4"/>
  <c r="J16" i="4"/>
  <c r="I16" i="4"/>
  <c r="H16" i="4"/>
  <c r="G16" i="4"/>
  <c r="K15" i="4"/>
  <c r="J15" i="4"/>
  <c r="I15" i="4"/>
  <c r="H15" i="4"/>
  <c r="G15" i="4"/>
  <c r="K23" i="4"/>
  <c r="J23" i="4"/>
  <c r="I23" i="4"/>
  <c r="H23" i="4"/>
  <c r="G23" i="4"/>
  <c r="K14" i="4"/>
  <c r="J14" i="4"/>
  <c r="I14" i="4"/>
  <c r="H14" i="4"/>
  <c r="G14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J14" i="10" l="1"/>
  <c r="K14" i="10" s="1"/>
  <c r="J20" i="10"/>
  <c r="K20" i="10" s="1"/>
  <c r="J15" i="15"/>
  <c r="K15" i="15" s="1"/>
  <c r="J17" i="15"/>
  <c r="K17" i="15" s="1"/>
  <c r="J19" i="15"/>
  <c r="K19" i="15" s="1"/>
  <c r="J21" i="15"/>
  <c r="K21" i="15" s="1"/>
  <c r="J23" i="15"/>
  <c r="K23" i="15" s="1"/>
  <c r="F130" i="4"/>
  <c r="F186" i="4"/>
  <c r="F231" i="4"/>
  <c r="F243" i="4"/>
  <c r="F183" i="4"/>
  <c r="F218" i="4"/>
  <c r="F235" i="4"/>
  <c r="F232" i="4"/>
  <c r="F240" i="4"/>
  <c r="J18" i="10"/>
  <c r="K18" i="10" s="1"/>
  <c r="F105" i="9"/>
  <c r="F111" i="9"/>
  <c r="F100" i="9"/>
  <c r="F89" i="9"/>
  <c r="F158" i="9"/>
  <c r="F153" i="9"/>
  <c r="F133" i="9"/>
  <c r="F108" i="9"/>
  <c r="F155" i="9"/>
  <c r="F159" i="9"/>
  <c r="J38" i="14"/>
  <c r="K38" i="14" s="1"/>
  <c r="J16" i="13"/>
  <c r="K16" i="13" s="1"/>
  <c r="A65" i="17"/>
  <c r="F31" i="4" s="1"/>
  <c r="F117" i="4"/>
  <c r="F133" i="4"/>
  <c r="F157" i="4"/>
  <c r="F193" i="4"/>
  <c r="F249" i="4"/>
  <c r="F185" i="4"/>
  <c r="F136" i="4"/>
  <c r="F253" i="4"/>
  <c r="F246" i="4"/>
  <c r="F188" i="4"/>
  <c r="F252" i="4"/>
  <c r="F102" i="4"/>
  <c r="F199" i="4"/>
  <c r="F223" i="4"/>
  <c r="F238" i="4"/>
  <c r="F151" i="4"/>
  <c r="F77" i="4"/>
  <c r="F191" i="4"/>
  <c r="F217" i="4"/>
  <c r="F254" i="4"/>
  <c r="F258" i="4"/>
  <c r="F201" i="4"/>
  <c r="F143" i="4"/>
  <c r="F169" i="4"/>
  <c r="F174" i="4"/>
  <c r="F91" i="4"/>
  <c r="F205" i="4"/>
  <c r="F121" i="4"/>
  <c r="F220" i="4"/>
  <c r="F46" i="4"/>
  <c r="F137" i="4"/>
  <c r="J87" i="11"/>
  <c r="K87" i="11" s="1"/>
  <c r="J34" i="14"/>
  <c r="K34" i="14" s="1"/>
  <c r="J33" i="11"/>
  <c r="K33" i="11" s="1"/>
  <c r="J90" i="11"/>
  <c r="K90" i="11" s="1"/>
  <c r="J97" i="11"/>
  <c r="K97" i="11" s="1"/>
  <c r="J128" i="9"/>
  <c r="K128" i="9" s="1"/>
  <c r="J18" i="9"/>
  <c r="K18" i="9" s="1"/>
  <c r="J91" i="9"/>
  <c r="K91" i="9" s="1"/>
  <c r="J124" i="9"/>
  <c r="K124" i="9" s="1"/>
  <c r="J53" i="9"/>
  <c r="K53" i="9" s="1"/>
  <c r="J14" i="18"/>
  <c r="K14" i="18" s="1"/>
  <c r="J15" i="18"/>
  <c r="K15" i="18" s="1"/>
  <c r="J23" i="18"/>
  <c r="K23" i="18" s="1"/>
  <c r="L19" i="7"/>
  <c r="M19" i="7" s="1"/>
  <c r="L16" i="7"/>
  <c r="M16" i="7" s="1"/>
  <c r="L17" i="7"/>
  <c r="M17" i="7" s="1"/>
  <c r="J15" i="13"/>
  <c r="K15" i="13" s="1"/>
  <c r="J14" i="15"/>
  <c r="K14" i="15" s="1"/>
  <c r="J16" i="15"/>
  <c r="K16" i="15" s="1"/>
  <c r="J18" i="15"/>
  <c r="K18" i="15" s="1"/>
  <c r="J20" i="15"/>
  <c r="K20" i="15" s="1"/>
  <c r="J22" i="15"/>
  <c r="K22" i="15" s="1"/>
  <c r="C65" i="17"/>
  <c r="C66" i="17" s="1"/>
  <c r="C67" i="17" s="1"/>
  <c r="C68" i="17" s="1"/>
  <c r="C69" i="17" s="1"/>
  <c r="C70" i="17" s="1"/>
  <c r="C71" i="17" s="1"/>
  <c r="C72" i="17" s="1"/>
  <c r="C73" i="17" s="1"/>
  <c r="C74" i="17" s="1"/>
  <c r="C75" i="17" s="1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C98" i="17" s="1"/>
  <c r="C99" i="17" s="1"/>
  <c r="C100" i="17" s="1"/>
  <c r="C101" i="17" s="1"/>
  <c r="C102" i="17" s="1"/>
  <c r="F14" i="5"/>
  <c r="F15" i="5"/>
  <c r="F18" i="5"/>
  <c r="F19" i="5"/>
  <c r="F17" i="5"/>
  <c r="F22" i="5"/>
  <c r="F25" i="5"/>
  <c r="F23" i="5"/>
  <c r="F16" i="5"/>
  <c r="F20" i="5"/>
  <c r="F24" i="5"/>
  <c r="F26" i="5"/>
  <c r="F27" i="5"/>
  <c r="F21" i="5"/>
  <c r="F28" i="5"/>
  <c r="K65" i="17"/>
  <c r="K66" i="17" s="1"/>
  <c r="K67" i="17" s="1"/>
  <c r="K68" i="17" s="1"/>
  <c r="K69" i="17" s="1"/>
  <c r="K70" i="17" s="1"/>
  <c r="K71" i="17" s="1"/>
  <c r="K72" i="17" s="1"/>
  <c r="K73" i="17" s="1"/>
  <c r="K74" i="17" s="1"/>
  <c r="K75" i="17" s="1"/>
  <c r="K76" i="17" s="1"/>
  <c r="K77" i="17" s="1"/>
  <c r="K78" i="17" s="1"/>
  <c r="K79" i="17" s="1"/>
  <c r="K80" i="17" s="1"/>
  <c r="K81" i="17" s="1"/>
  <c r="K82" i="17" s="1"/>
  <c r="K83" i="17" s="1"/>
  <c r="K84" i="17" s="1"/>
  <c r="K85" i="17" s="1"/>
  <c r="K86" i="17" s="1"/>
  <c r="K87" i="17" s="1"/>
  <c r="K88" i="17" s="1"/>
  <c r="K89" i="17" s="1"/>
  <c r="K90" i="17" s="1"/>
  <c r="K91" i="17" s="1"/>
  <c r="K92" i="17" s="1"/>
  <c r="K93" i="17" s="1"/>
  <c r="K94" i="17" s="1"/>
  <c r="K95" i="17" s="1"/>
  <c r="K96" i="17" s="1"/>
  <c r="K97" i="17" s="1"/>
  <c r="K98" i="17" s="1"/>
  <c r="K99" i="17" s="1"/>
  <c r="K100" i="17" s="1"/>
  <c r="K101" i="17" s="1"/>
  <c r="K102" i="17" s="1"/>
  <c r="F14" i="13"/>
  <c r="O65" i="17"/>
  <c r="O66" i="17" s="1"/>
  <c r="O67" i="17" s="1"/>
  <c r="O68" i="17" s="1"/>
  <c r="O69" i="17" s="1"/>
  <c r="O70" i="17" s="1"/>
  <c r="O71" i="17" s="1"/>
  <c r="O72" i="17" s="1"/>
  <c r="O73" i="17" s="1"/>
  <c r="O74" i="17" s="1"/>
  <c r="O75" i="17" s="1"/>
  <c r="O76" i="17" s="1"/>
  <c r="O77" i="17" s="1"/>
  <c r="O78" i="17" s="1"/>
  <c r="O79" i="17" s="1"/>
  <c r="O80" i="17" s="1"/>
  <c r="O81" i="17" s="1"/>
  <c r="O82" i="17" s="1"/>
  <c r="O83" i="17" s="1"/>
  <c r="O84" i="17" s="1"/>
  <c r="O85" i="17" s="1"/>
  <c r="O86" i="17" s="1"/>
  <c r="O87" i="17" s="1"/>
  <c r="O88" i="17" s="1"/>
  <c r="O89" i="17" s="1"/>
  <c r="O90" i="17" s="1"/>
  <c r="O91" i="17" s="1"/>
  <c r="O92" i="17" s="1"/>
  <c r="O93" i="17" s="1"/>
  <c r="O94" i="17" s="1"/>
  <c r="O95" i="17" s="1"/>
  <c r="O96" i="17" s="1"/>
  <c r="O97" i="17" s="1"/>
  <c r="O98" i="17" s="1"/>
  <c r="O99" i="17" s="1"/>
  <c r="O100" i="17" s="1"/>
  <c r="O101" i="17" s="1"/>
  <c r="O102" i="17" s="1"/>
  <c r="F15" i="15"/>
  <c r="F17" i="15"/>
  <c r="F19" i="15"/>
  <c r="F21" i="15"/>
  <c r="F23" i="15"/>
  <c r="F16" i="15"/>
  <c r="F20" i="15"/>
  <c r="F14" i="15"/>
  <c r="F18" i="15"/>
  <c r="F22" i="15"/>
  <c r="S65" i="17"/>
  <c r="S66" i="17" s="1"/>
  <c r="S67" i="17" s="1"/>
  <c r="S68" i="17" s="1"/>
  <c r="S69" i="17" s="1"/>
  <c r="S70" i="17" s="1"/>
  <c r="S71" i="17" s="1"/>
  <c r="S72" i="17" s="1"/>
  <c r="S73" i="17" s="1"/>
  <c r="S74" i="17" s="1"/>
  <c r="S75" i="17" s="1"/>
  <c r="S76" i="17" s="1"/>
  <c r="S77" i="17" s="1"/>
  <c r="S78" i="17" s="1"/>
  <c r="S79" i="17" s="1"/>
  <c r="S80" i="17" s="1"/>
  <c r="S81" i="17" s="1"/>
  <c r="S82" i="17" s="1"/>
  <c r="S83" i="17" s="1"/>
  <c r="S84" i="17" s="1"/>
  <c r="S85" i="17" s="1"/>
  <c r="S86" i="17" s="1"/>
  <c r="S87" i="17" s="1"/>
  <c r="S88" i="17" s="1"/>
  <c r="S89" i="17" s="1"/>
  <c r="S90" i="17" s="1"/>
  <c r="S91" i="17" s="1"/>
  <c r="S92" i="17" s="1"/>
  <c r="S93" i="17" s="1"/>
  <c r="S94" i="17" s="1"/>
  <c r="S95" i="17" s="1"/>
  <c r="S96" i="17" s="1"/>
  <c r="S97" i="17" s="1"/>
  <c r="S98" i="17" s="1"/>
  <c r="S99" i="17" s="1"/>
  <c r="S100" i="17" s="1"/>
  <c r="S101" i="17" s="1"/>
  <c r="S102" i="17" s="1"/>
  <c r="F16" i="16"/>
  <c r="F17" i="16"/>
  <c r="F19" i="16"/>
  <c r="F21" i="16"/>
  <c r="F23" i="16"/>
  <c r="F14" i="16"/>
  <c r="F18" i="16"/>
  <c r="F20" i="16"/>
  <c r="F22" i="16"/>
  <c r="F15" i="16"/>
  <c r="W65" i="17"/>
  <c r="W66" i="17" s="1"/>
  <c r="W67" i="17" s="1"/>
  <c r="W68" i="17" s="1"/>
  <c r="W69" i="17" s="1"/>
  <c r="W70" i="17" s="1"/>
  <c r="W71" i="17" s="1"/>
  <c r="W72" i="17" s="1"/>
  <c r="W73" i="17" s="1"/>
  <c r="W74" i="17" s="1"/>
  <c r="W75" i="17" s="1"/>
  <c r="W76" i="17" s="1"/>
  <c r="W77" i="17" s="1"/>
  <c r="W78" i="17" s="1"/>
  <c r="W79" i="17" s="1"/>
  <c r="W80" i="17" s="1"/>
  <c r="W81" i="17" s="1"/>
  <c r="W82" i="17" s="1"/>
  <c r="W83" i="17" s="1"/>
  <c r="W84" i="17" s="1"/>
  <c r="W85" i="17" s="1"/>
  <c r="W86" i="17" s="1"/>
  <c r="W87" i="17" s="1"/>
  <c r="W88" i="17" s="1"/>
  <c r="W89" i="17" s="1"/>
  <c r="W90" i="17" s="1"/>
  <c r="W91" i="17" s="1"/>
  <c r="W92" i="17" s="1"/>
  <c r="W93" i="17" s="1"/>
  <c r="W94" i="17" s="1"/>
  <c r="W95" i="17" s="1"/>
  <c r="W96" i="17" s="1"/>
  <c r="W97" i="17" s="1"/>
  <c r="W98" i="17" s="1"/>
  <c r="W99" i="17" s="1"/>
  <c r="W100" i="17" s="1"/>
  <c r="W101" i="17" s="1"/>
  <c r="W102" i="17" s="1"/>
  <c r="F15" i="10"/>
  <c r="F18" i="10"/>
  <c r="F20" i="10"/>
  <c r="F22" i="10"/>
  <c r="F14" i="10"/>
  <c r="F19" i="10"/>
  <c r="F23" i="10"/>
  <c r="F17" i="10"/>
  <c r="F16" i="10"/>
  <c r="F21" i="10"/>
  <c r="AA65" i="17"/>
  <c r="AA66" i="17" s="1"/>
  <c r="AA67" i="17" s="1"/>
  <c r="AA68" i="17" s="1"/>
  <c r="AA69" i="17" s="1"/>
  <c r="AA70" i="17" s="1"/>
  <c r="AA71" i="17" s="1"/>
  <c r="AA72" i="17" s="1"/>
  <c r="AA73" i="17" s="1"/>
  <c r="AA74" i="17" s="1"/>
  <c r="AA75" i="17" s="1"/>
  <c r="AA76" i="17" s="1"/>
  <c r="AA77" i="17" s="1"/>
  <c r="AA78" i="17" s="1"/>
  <c r="AA79" i="17" s="1"/>
  <c r="AA80" i="17" s="1"/>
  <c r="AA81" i="17" s="1"/>
  <c r="AA82" i="17" s="1"/>
  <c r="AA83" i="17" s="1"/>
  <c r="AA84" i="17" s="1"/>
  <c r="AA85" i="17" s="1"/>
  <c r="AA86" i="17" s="1"/>
  <c r="AA87" i="17" s="1"/>
  <c r="AA88" i="17" s="1"/>
  <c r="AA89" i="17" s="1"/>
  <c r="AA90" i="17" s="1"/>
  <c r="AA91" i="17" s="1"/>
  <c r="AA92" i="17" s="1"/>
  <c r="AA93" i="17" s="1"/>
  <c r="AA94" i="17" s="1"/>
  <c r="AA95" i="17" s="1"/>
  <c r="AA96" i="17" s="1"/>
  <c r="AA97" i="17" s="1"/>
  <c r="AA98" i="17" s="1"/>
  <c r="AA99" i="17" s="1"/>
  <c r="AA100" i="17" s="1"/>
  <c r="AA101" i="17" s="1"/>
  <c r="AA102" i="17" s="1"/>
  <c r="F15" i="18"/>
  <c r="F17" i="18"/>
  <c r="F19" i="18"/>
  <c r="F21" i="18"/>
  <c r="F23" i="18"/>
  <c r="F16" i="18"/>
  <c r="F20" i="18"/>
  <c r="F14" i="18"/>
  <c r="F18" i="18"/>
  <c r="F22" i="18"/>
  <c r="J154" i="9"/>
  <c r="K154" i="9" s="1"/>
  <c r="J87" i="9"/>
  <c r="K87" i="9" s="1"/>
  <c r="J17" i="10"/>
  <c r="K17" i="10" s="1"/>
  <c r="J19" i="10"/>
  <c r="K19" i="10" s="1"/>
  <c r="J21" i="10"/>
  <c r="K21" i="10" s="1"/>
  <c r="J23" i="10"/>
  <c r="K23" i="10" s="1"/>
  <c r="I65" i="17"/>
  <c r="I66" i="17" s="1"/>
  <c r="I67" i="17" s="1"/>
  <c r="I68" i="17" s="1"/>
  <c r="I69" i="17" s="1"/>
  <c r="I70" i="17" s="1"/>
  <c r="I71" i="17" s="1"/>
  <c r="I72" i="17" s="1"/>
  <c r="I73" i="17" s="1"/>
  <c r="I74" i="17" s="1"/>
  <c r="I75" i="17" s="1"/>
  <c r="I76" i="17" s="1"/>
  <c r="I77" i="17" s="1"/>
  <c r="I78" i="17" s="1"/>
  <c r="I79" i="17" s="1"/>
  <c r="I80" i="17" s="1"/>
  <c r="I81" i="17" s="1"/>
  <c r="I82" i="17" s="1"/>
  <c r="I83" i="17" s="1"/>
  <c r="I84" i="17" s="1"/>
  <c r="I85" i="17" s="1"/>
  <c r="I86" i="17" s="1"/>
  <c r="I87" i="17" s="1"/>
  <c r="I88" i="17" s="1"/>
  <c r="I89" i="17" s="1"/>
  <c r="I90" i="17" s="1"/>
  <c r="I91" i="17" s="1"/>
  <c r="I92" i="17" s="1"/>
  <c r="I93" i="17" s="1"/>
  <c r="I94" i="17" s="1"/>
  <c r="I95" i="17" s="1"/>
  <c r="I96" i="17" s="1"/>
  <c r="I97" i="17" s="1"/>
  <c r="I98" i="17" s="1"/>
  <c r="I99" i="17" s="1"/>
  <c r="I100" i="17" s="1"/>
  <c r="I101" i="17" s="1"/>
  <c r="I102" i="17" s="1"/>
  <c r="F22" i="12"/>
  <c r="F26" i="12"/>
  <c r="F17" i="12"/>
  <c r="F14" i="12"/>
  <c r="F23" i="12"/>
  <c r="F25" i="12"/>
  <c r="F39" i="12"/>
  <c r="F32" i="12"/>
  <c r="F35" i="12"/>
  <c r="F34" i="12"/>
  <c r="F29" i="12"/>
  <c r="F30" i="12"/>
  <c r="F15" i="12"/>
  <c r="F21" i="12"/>
  <c r="F16" i="12"/>
  <c r="F20" i="12"/>
  <c r="F36" i="12"/>
  <c r="F28" i="12"/>
  <c r="F27" i="12"/>
  <c r="F18" i="12"/>
  <c r="F24" i="12"/>
  <c r="F37" i="12"/>
  <c r="F19" i="12"/>
  <c r="F31" i="12"/>
  <c r="F38" i="12"/>
  <c r="M65" i="17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F15" i="14"/>
  <c r="F17" i="14"/>
  <c r="F33" i="14"/>
  <c r="F19" i="14"/>
  <c r="F21" i="14"/>
  <c r="F23" i="14"/>
  <c r="F28" i="14"/>
  <c r="F25" i="14"/>
  <c r="F37" i="14"/>
  <c r="F32" i="14"/>
  <c r="F38" i="14"/>
  <c r="F36" i="14"/>
  <c r="F18" i="14"/>
  <c r="F26" i="14"/>
  <c r="F22" i="14"/>
  <c r="F29" i="14"/>
  <c r="F35" i="14"/>
  <c r="F34" i="14"/>
  <c r="F16" i="14"/>
  <c r="F27" i="14"/>
  <c r="F31" i="14"/>
  <c r="F20" i="14"/>
  <c r="F24" i="14"/>
  <c r="F30" i="14"/>
  <c r="F14" i="14"/>
  <c r="Q65" i="17"/>
  <c r="Q66" i="17" s="1"/>
  <c r="Q67" i="17" s="1"/>
  <c r="Q68" i="17" s="1"/>
  <c r="Q69" i="17" s="1"/>
  <c r="Q70" i="17" s="1"/>
  <c r="Q71" i="17" s="1"/>
  <c r="Q72" i="17" s="1"/>
  <c r="Q73" i="17" s="1"/>
  <c r="Q74" i="17" s="1"/>
  <c r="Q75" i="17" s="1"/>
  <c r="Q76" i="17" s="1"/>
  <c r="Q77" i="17" s="1"/>
  <c r="Q78" i="17" s="1"/>
  <c r="Q79" i="17" s="1"/>
  <c r="Q80" i="17" s="1"/>
  <c r="Q81" i="17" s="1"/>
  <c r="Q82" i="17" s="1"/>
  <c r="Q83" i="17" s="1"/>
  <c r="Q84" i="17" s="1"/>
  <c r="Q85" i="17" s="1"/>
  <c r="Q86" i="17" s="1"/>
  <c r="Q87" i="17" s="1"/>
  <c r="Q88" i="17" s="1"/>
  <c r="Q89" i="17" s="1"/>
  <c r="Q90" i="17" s="1"/>
  <c r="Q91" i="17" s="1"/>
  <c r="Q92" i="17" s="1"/>
  <c r="Q93" i="17" s="1"/>
  <c r="Q94" i="17" s="1"/>
  <c r="Q95" i="17" s="1"/>
  <c r="Q96" i="17" s="1"/>
  <c r="Q97" i="17" s="1"/>
  <c r="Q98" i="17" s="1"/>
  <c r="Q99" i="17" s="1"/>
  <c r="Q100" i="17" s="1"/>
  <c r="Q101" i="17" s="1"/>
  <c r="Q102" i="17" s="1"/>
  <c r="F34" i="11"/>
  <c r="F20" i="11"/>
  <c r="F21" i="11"/>
  <c r="F25" i="11"/>
  <c r="F26" i="11"/>
  <c r="F46" i="11"/>
  <c r="F45" i="11"/>
  <c r="F64" i="11"/>
  <c r="F31" i="11"/>
  <c r="F42" i="11"/>
  <c r="F95" i="11"/>
  <c r="F16" i="11"/>
  <c r="F24" i="11"/>
  <c r="F59" i="11"/>
  <c r="F60" i="11"/>
  <c r="F37" i="11"/>
  <c r="F70" i="11"/>
  <c r="F79" i="11"/>
  <c r="F27" i="11"/>
  <c r="F48" i="11"/>
  <c r="F51" i="11"/>
  <c r="F33" i="11"/>
  <c r="F53" i="11"/>
  <c r="F22" i="11"/>
  <c r="F58" i="11"/>
  <c r="F61" i="11"/>
  <c r="F43" i="11"/>
  <c r="F63" i="11"/>
  <c r="F73" i="11"/>
  <c r="F44" i="11"/>
  <c r="F94" i="11"/>
  <c r="F83" i="11"/>
  <c r="F87" i="11"/>
  <c r="F90" i="11"/>
  <c r="F97" i="11"/>
  <c r="F98" i="11"/>
  <c r="F89" i="11"/>
  <c r="F28" i="11"/>
  <c r="F14" i="11"/>
  <c r="F19" i="11"/>
  <c r="F56" i="11"/>
  <c r="F62" i="11"/>
  <c r="F69" i="11"/>
  <c r="F65" i="11"/>
  <c r="F29" i="11"/>
  <c r="F54" i="11"/>
  <c r="F40" i="11"/>
  <c r="F82" i="11"/>
  <c r="F75" i="11"/>
  <c r="F52" i="11"/>
  <c r="F23" i="11"/>
  <c r="F39" i="11"/>
  <c r="F67" i="11"/>
  <c r="F72" i="11"/>
  <c r="F92" i="11"/>
  <c r="F96" i="11"/>
  <c r="F80" i="11"/>
  <c r="F93" i="11"/>
  <c r="F91" i="11"/>
  <c r="F55" i="11"/>
  <c r="F41" i="11"/>
  <c r="F47" i="11"/>
  <c r="F57" i="11"/>
  <c r="F66" i="11"/>
  <c r="F84" i="11"/>
  <c r="F71" i="11"/>
  <c r="F76" i="11"/>
  <c r="F88" i="11"/>
  <c r="F15" i="11"/>
  <c r="F36" i="11"/>
  <c r="F78" i="11"/>
  <c r="F32" i="11"/>
  <c r="F38" i="11"/>
  <c r="F49" i="11"/>
  <c r="F17" i="11"/>
  <c r="F85" i="11"/>
  <c r="F30" i="11"/>
  <c r="U65" i="17"/>
  <c r="U66" i="17" s="1"/>
  <c r="U67" i="17" s="1"/>
  <c r="U68" i="17" s="1"/>
  <c r="U69" i="17" s="1"/>
  <c r="U70" i="17" s="1"/>
  <c r="U71" i="17" s="1"/>
  <c r="U72" i="17" s="1"/>
  <c r="U73" i="17" s="1"/>
  <c r="U74" i="17" s="1"/>
  <c r="U75" i="17" s="1"/>
  <c r="U76" i="17" s="1"/>
  <c r="U77" i="17" s="1"/>
  <c r="U78" i="17" s="1"/>
  <c r="U79" i="17" s="1"/>
  <c r="U80" i="17" s="1"/>
  <c r="U81" i="17" s="1"/>
  <c r="U82" i="17" s="1"/>
  <c r="U83" i="17" s="1"/>
  <c r="U84" i="17" s="1"/>
  <c r="U85" i="17" s="1"/>
  <c r="U86" i="17" s="1"/>
  <c r="U87" i="17" s="1"/>
  <c r="U88" i="17" s="1"/>
  <c r="U89" i="17" s="1"/>
  <c r="U90" i="17" s="1"/>
  <c r="U91" i="17" s="1"/>
  <c r="U92" i="17" s="1"/>
  <c r="U93" i="17" s="1"/>
  <c r="U94" i="17" s="1"/>
  <c r="U95" i="17" s="1"/>
  <c r="U96" i="17" s="1"/>
  <c r="U97" i="17" s="1"/>
  <c r="U98" i="17" s="1"/>
  <c r="U99" i="17" s="1"/>
  <c r="U100" i="17" s="1"/>
  <c r="U101" i="17" s="1"/>
  <c r="U102" i="17" s="1"/>
  <c r="F17" i="9"/>
  <c r="F45" i="9"/>
  <c r="F90" i="9"/>
  <c r="F93" i="9"/>
  <c r="F20" i="9"/>
  <c r="F38" i="9"/>
  <c r="F24" i="9"/>
  <c r="F68" i="9"/>
  <c r="F69" i="9"/>
  <c r="F33" i="9"/>
  <c r="F32" i="9"/>
  <c r="F98" i="9"/>
  <c r="F47" i="9"/>
  <c r="F77" i="9"/>
  <c r="F46" i="9"/>
  <c r="F114" i="9"/>
  <c r="F55" i="9"/>
  <c r="F37" i="9"/>
  <c r="F18" i="9"/>
  <c r="F41" i="9"/>
  <c r="F48" i="9"/>
  <c r="F106" i="9"/>
  <c r="F76" i="9"/>
  <c r="F97" i="9"/>
  <c r="F109" i="9"/>
  <c r="F82" i="9"/>
  <c r="F50" i="9"/>
  <c r="F129" i="9"/>
  <c r="F60" i="9"/>
  <c r="F63" i="9"/>
  <c r="F141" i="9"/>
  <c r="F29" i="9"/>
  <c r="F96" i="9"/>
  <c r="F103" i="9"/>
  <c r="F34" i="9"/>
  <c r="F135" i="9"/>
  <c r="F101" i="9"/>
  <c r="F78" i="9"/>
  <c r="F118" i="9"/>
  <c r="F84" i="9"/>
  <c r="F117" i="9"/>
  <c r="F110" i="9"/>
  <c r="F163" i="9"/>
  <c r="F54" i="9"/>
  <c r="F119" i="9"/>
  <c r="F125" i="9"/>
  <c r="F83" i="9"/>
  <c r="F143" i="9"/>
  <c r="F132" i="9"/>
  <c r="F128" i="9"/>
  <c r="F150" i="9"/>
  <c r="F127" i="9"/>
  <c r="F131" i="9"/>
  <c r="F134" i="9"/>
  <c r="F154" i="9"/>
  <c r="F42" i="9"/>
  <c r="F57" i="9"/>
  <c r="F67" i="9"/>
  <c r="F16" i="9"/>
  <c r="F19" i="9"/>
  <c r="F22" i="9"/>
  <c r="F36" i="9"/>
  <c r="F27" i="9"/>
  <c r="F162" i="9"/>
  <c r="F43" i="9"/>
  <c r="F53" i="9"/>
  <c r="F74" i="9"/>
  <c r="F104" i="9"/>
  <c r="F26" i="9"/>
  <c r="F81" i="9"/>
  <c r="F58" i="9"/>
  <c r="F120" i="9"/>
  <c r="F115" i="9"/>
  <c r="F62" i="9"/>
  <c r="F61" i="9"/>
  <c r="F70" i="9"/>
  <c r="F102" i="9"/>
  <c r="F72" i="9"/>
  <c r="F35" i="9"/>
  <c r="F116" i="9"/>
  <c r="F113" i="9"/>
  <c r="F56" i="9"/>
  <c r="F107" i="9"/>
  <c r="F122" i="9"/>
  <c r="F85" i="9"/>
  <c r="F130" i="9"/>
  <c r="F87" i="9"/>
  <c r="F140" i="9"/>
  <c r="F139" i="9"/>
  <c r="F88" i="9"/>
  <c r="F147" i="9"/>
  <c r="F156" i="9"/>
  <c r="F160" i="9"/>
  <c r="F75" i="9"/>
  <c r="F15" i="9"/>
  <c r="F23" i="9"/>
  <c r="F64" i="9"/>
  <c r="F21" i="9"/>
  <c r="F40" i="9"/>
  <c r="F28" i="9"/>
  <c r="F39" i="9"/>
  <c r="F51" i="9"/>
  <c r="F59" i="9"/>
  <c r="F161" i="9"/>
  <c r="F31" i="9"/>
  <c r="F44" i="9"/>
  <c r="F30" i="9"/>
  <c r="F49" i="9"/>
  <c r="F52" i="9"/>
  <c r="F66" i="9"/>
  <c r="F124" i="9"/>
  <c r="F91" i="9"/>
  <c r="F99" i="9"/>
  <c r="F73" i="9"/>
  <c r="F71" i="9"/>
  <c r="F112" i="9"/>
  <c r="F138" i="9"/>
  <c r="F142" i="9"/>
  <c r="F145" i="9"/>
  <c r="F25" i="9"/>
  <c r="F86" i="9"/>
  <c r="F14" i="9"/>
  <c r="Y65" i="17"/>
  <c r="Y66" i="17" s="1"/>
  <c r="Y67" i="17" s="1"/>
  <c r="Y68" i="17" s="1"/>
  <c r="Y69" i="17" s="1"/>
  <c r="Y70" i="17" s="1"/>
  <c r="Y71" i="17" s="1"/>
  <c r="Y72" i="17" s="1"/>
  <c r="Y73" i="17" s="1"/>
  <c r="Y74" i="17" s="1"/>
  <c r="Y75" i="17" s="1"/>
  <c r="Y76" i="17" s="1"/>
  <c r="Y77" i="17" s="1"/>
  <c r="Y78" i="17" s="1"/>
  <c r="Y79" i="17" s="1"/>
  <c r="Y80" i="17" s="1"/>
  <c r="Y81" i="17" s="1"/>
  <c r="Y82" i="17" s="1"/>
  <c r="Y83" i="17" s="1"/>
  <c r="Y84" i="17" s="1"/>
  <c r="Y85" i="17" s="1"/>
  <c r="Y86" i="17" s="1"/>
  <c r="Y87" i="17" s="1"/>
  <c r="Y88" i="17" s="1"/>
  <c r="Y89" i="17" s="1"/>
  <c r="Y90" i="17" s="1"/>
  <c r="Y91" i="17" s="1"/>
  <c r="Y92" i="17" s="1"/>
  <c r="Y93" i="17" s="1"/>
  <c r="Y94" i="17" s="1"/>
  <c r="Y95" i="17" s="1"/>
  <c r="Y96" i="17" s="1"/>
  <c r="Y97" i="17" s="1"/>
  <c r="Y98" i="17" s="1"/>
  <c r="Y99" i="17" s="1"/>
  <c r="Y100" i="17" s="1"/>
  <c r="Y101" i="17" s="1"/>
  <c r="Y102" i="17" s="1"/>
  <c r="F14" i="8"/>
  <c r="F15" i="8"/>
  <c r="F19" i="8"/>
  <c r="F22" i="8"/>
  <c r="F18" i="8"/>
  <c r="F45" i="8"/>
  <c r="F32" i="8"/>
  <c r="F48" i="8"/>
  <c r="F24" i="8"/>
  <c r="F33" i="8"/>
  <c r="F68" i="8"/>
  <c r="F36" i="8"/>
  <c r="F34" i="8"/>
  <c r="F37" i="8"/>
  <c r="F38" i="8"/>
  <c r="F42" i="8"/>
  <c r="F43" i="8"/>
  <c r="F44" i="8"/>
  <c r="F21" i="8"/>
  <c r="F62" i="8"/>
  <c r="F63" i="8"/>
  <c r="F57" i="8"/>
  <c r="F25" i="8"/>
  <c r="F30" i="8"/>
  <c r="F60" i="8"/>
  <c r="F83" i="8"/>
  <c r="F66" i="8"/>
  <c r="F49" i="8"/>
  <c r="F52" i="8"/>
  <c r="F20" i="8"/>
  <c r="F17" i="8"/>
  <c r="F23" i="8"/>
  <c r="F58" i="8"/>
  <c r="F27" i="8"/>
  <c r="F28" i="8"/>
  <c r="F31" i="8"/>
  <c r="F35" i="8"/>
  <c r="F41" i="8"/>
  <c r="F54" i="8"/>
  <c r="F29" i="8"/>
  <c r="F51" i="8"/>
  <c r="F69" i="8"/>
  <c r="F82" i="8"/>
  <c r="F71" i="8"/>
  <c r="F77" i="8"/>
  <c r="F76" i="8"/>
  <c r="F55" i="8"/>
  <c r="F79" i="8"/>
  <c r="F59" i="8"/>
  <c r="F47" i="8"/>
  <c r="F73" i="8"/>
  <c r="F70" i="8"/>
  <c r="F72" i="8"/>
  <c r="F81" i="8"/>
  <c r="F39" i="8"/>
  <c r="F16" i="8"/>
  <c r="F50" i="8"/>
  <c r="F65" i="8"/>
  <c r="F53" i="8"/>
  <c r="F56" i="8"/>
  <c r="F26" i="8"/>
  <c r="F46" i="8"/>
  <c r="F64" i="8"/>
  <c r="F40" i="8"/>
  <c r="F74" i="8"/>
  <c r="F61" i="8"/>
  <c r="F75" i="8"/>
  <c r="F80" i="8"/>
  <c r="F78" i="8"/>
  <c r="F67" i="8"/>
  <c r="J28" i="11"/>
  <c r="K28" i="11" s="1"/>
  <c r="L99" i="4"/>
  <c r="M99" i="4" s="1"/>
  <c r="L200" i="4"/>
  <c r="M200" i="4" s="1"/>
  <c r="L255" i="4"/>
  <c r="M255" i="4" s="1"/>
  <c r="J36" i="14"/>
  <c r="K36" i="14" s="1"/>
  <c r="J20" i="13"/>
  <c r="K20" i="13" s="1"/>
  <c r="J19" i="13"/>
  <c r="K19" i="13" s="1"/>
  <c r="J34" i="11"/>
  <c r="K34" i="11" s="1"/>
  <c r="J59" i="11"/>
  <c r="K59" i="11" s="1"/>
  <c r="J40" i="11"/>
  <c r="K40" i="11" s="1"/>
  <c r="J31" i="11"/>
  <c r="K31" i="11" s="1"/>
  <c r="J32" i="11"/>
  <c r="K32" i="11" s="1"/>
  <c r="J80" i="11"/>
  <c r="K80" i="11" s="1"/>
  <c r="J85" i="11"/>
  <c r="K85" i="11" s="1"/>
  <c r="J93" i="11"/>
  <c r="K93" i="11" s="1"/>
  <c r="J15" i="10"/>
  <c r="K15" i="10" s="1"/>
  <c r="J16" i="10"/>
  <c r="K16" i="10" s="1"/>
  <c r="J22" i="10"/>
  <c r="K22" i="10" s="1"/>
  <c r="J160" i="9"/>
  <c r="K160" i="9" s="1"/>
  <c r="J88" i="9"/>
  <c r="K88" i="9" s="1"/>
  <c r="J132" i="9"/>
  <c r="K132" i="9" s="1"/>
  <c r="J156" i="9"/>
  <c r="K156" i="9" s="1"/>
  <c r="J131" i="9"/>
  <c r="K131" i="9" s="1"/>
  <c r="J139" i="9"/>
  <c r="K139" i="9" s="1"/>
  <c r="J143" i="9"/>
  <c r="K143" i="9" s="1"/>
  <c r="J120" i="9"/>
  <c r="K120" i="9" s="1"/>
  <c r="J77" i="9"/>
  <c r="K77" i="9" s="1"/>
  <c r="L52" i="6"/>
  <c r="M52" i="6" s="1"/>
  <c r="L16" i="5"/>
  <c r="M16" i="5" s="1"/>
  <c r="L19" i="5"/>
  <c r="M19" i="5" s="1"/>
  <c r="L27" i="5"/>
  <c r="M27" i="5" s="1"/>
  <c r="L18" i="4"/>
  <c r="M18" i="4" s="1"/>
  <c r="L38" i="4"/>
  <c r="M38" i="4" s="1"/>
  <c r="L55" i="4"/>
  <c r="M55" i="4" s="1"/>
  <c r="L57" i="4"/>
  <c r="M57" i="4" s="1"/>
  <c r="L190" i="4"/>
  <c r="M190" i="4" s="1"/>
  <c r="L150" i="4"/>
  <c r="M150" i="4" s="1"/>
  <c r="L118" i="4"/>
  <c r="M118" i="4" s="1"/>
  <c r="L144" i="4"/>
  <c r="M144" i="4" s="1"/>
  <c r="L187" i="4"/>
  <c r="M187" i="4" s="1"/>
  <c r="L216" i="4"/>
  <c r="M216" i="4" s="1"/>
  <c r="L123" i="4"/>
  <c r="M123" i="4" s="1"/>
  <c r="L177" i="4"/>
  <c r="M177" i="4" s="1"/>
  <c r="L182" i="4"/>
  <c r="M182" i="4" s="1"/>
  <c r="L89" i="4"/>
  <c r="M89" i="4" s="1"/>
  <c r="L69" i="4"/>
  <c r="M69" i="4" s="1"/>
  <c r="L228" i="4"/>
  <c r="M228" i="4" s="1"/>
  <c r="L19" i="4"/>
  <c r="M19" i="4" s="1"/>
  <c r="L100" i="4"/>
  <c r="M100" i="4" s="1"/>
  <c r="L51" i="4"/>
  <c r="M51" i="4" s="1"/>
  <c r="L48" i="4"/>
  <c r="M48" i="4" s="1"/>
  <c r="L154" i="4"/>
  <c r="M154" i="4" s="1"/>
  <c r="L52" i="4"/>
  <c r="M52" i="4" s="1"/>
  <c r="L172" i="4"/>
  <c r="M172" i="4" s="1"/>
  <c r="L257" i="4"/>
  <c r="M257" i="4" s="1"/>
  <c r="L195" i="4"/>
  <c r="M195" i="4" s="1"/>
  <c r="L236" i="4"/>
  <c r="M236" i="4" s="1"/>
  <c r="L196" i="4"/>
  <c r="M196" i="4" s="1"/>
  <c r="L31" i="6"/>
  <c r="M31" i="6" s="1"/>
  <c r="L32" i="6"/>
  <c r="M32" i="6" s="1"/>
  <c r="J79" i="8"/>
  <c r="K79" i="8" s="1"/>
  <c r="J56" i="8"/>
  <c r="K56" i="8" s="1"/>
  <c r="J20" i="8"/>
  <c r="K20" i="8" s="1"/>
  <c r="J31" i="8"/>
  <c r="K31" i="8" s="1"/>
  <c r="L247" i="4"/>
  <c r="M247" i="4" s="1"/>
  <c r="L93" i="4"/>
  <c r="M93" i="4" s="1"/>
  <c r="L234" i="4"/>
  <c r="M234" i="4" s="1"/>
  <c r="J26" i="8"/>
  <c r="K26" i="8" s="1"/>
  <c r="J55" i="8"/>
  <c r="K55" i="8" s="1"/>
  <c r="J29" i="8"/>
  <c r="K29" i="8" s="1"/>
  <c r="J69" i="8"/>
  <c r="K69" i="8" s="1"/>
  <c r="J25" i="8"/>
  <c r="K25" i="8" s="1"/>
  <c r="J145" i="9"/>
  <c r="K145" i="9" s="1"/>
  <c r="J150" i="9"/>
  <c r="K150" i="9" s="1"/>
  <c r="J138" i="9"/>
  <c r="K138" i="9" s="1"/>
  <c r="J130" i="9"/>
  <c r="K130" i="9" s="1"/>
  <c r="J102" i="9"/>
  <c r="K102" i="9" s="1"/>
  <c r="J29" i="9"/>
  <c r="K29" i="9" s="1"/>
  <c r="J142" i="9"/>
  <c r="K142" i="9" s="1"/>
  <c r="J127" i="9"/>
  <c r="K127" i="9" s="1"/>
  <c r="J115" i="9"/>
  <c r="K115" i="9" s="1"/>
  <c r="J141" i="9"/>
  <c r="K141" i="9" s="1"/>
  <c r="J129" i="9"/>
  <c r="K129" i="9" s="1"/>
  <c r="J109" i="9"/>
  <c r="K109" i="9" s="1"/>
  <c r="J106" i="9"/>
  <c r="K106" i="9" s="1"/>
  <c r="J42" i="9"/>
  <c r="K42" i="9" s="1"/>
  <c r="J15" i="8"/>
  <c r="K15" i="8" s="1"/>
  <c r="J134" i="9"/>
  <c r="K134" i="9" s="1"/>
  <c r="J147" i="9"/>
  <c r="K147" i="9" s="1"/>
  <c r="J140" i="9"/>
  <c r="K140" i="9" s="1"/>
  <c r="J66" i="9"/>
  <c r="K66" i="9" s="1"/>
  <c r="J82" i="9"/>
  <c r="K82" i="9" s="1"/>
  <c r="J35" i="9"/>
  <c r="K35" i="9" s="1"/>
  <c r="J73" i="9"/>
  <c r="K73" i="9" s="1"/>
  <c r="J101" i="9"/>
  <c r="K101" i="9" s="1"/>
  <c r="J119" i="9"/>
  <c r="K119" i="9" s="1"/>
  <c r="J113" i="9"/>
  <c r="K113" i="9" s="1"/>
  <c r="J107" i="9"/>
  <c r="K107" i="9" s="1"/>
  <c r="J57" i="9"/>
  <c r="K57" i="9" s="1"/>
  <c r="J97" i="9"/>
  <c r="K97" i="9" s="1"/>
  <c r="J116" i="9"/>
  <c r="K116" i="9" s="1"/>
  <c r="J76" i="9"/>
  <c r="K76" i="9" s="1"/>
  <c r="J104" i="9"/>
  <c r="K104" i="9" s="1"/>
  <c r="J75" i="9"/>
  <c r="K75" i="9" s="1"/>
  <c r="J59" i="9"/>
  <c r="K59" i="9" s="1"/>
  <c r="J49" i="9"/>
  <c r="K49" i="9" s="1"/>
  <c r="J55" i="9"/>
  <c r="K55" i="9" s="1"/>
  <c r="J52" i="9"/>
  <c r="K52" i="9" s="1"/>
  <c r="J50" i="9"/>
  <c r="K50" i="9" s="1"/>
  <c r="J51" i="9"/>
  <c r="K51" i="9" s="1"/>
  <c r="J58" i="9"/>
  <c r="K58" i="9" s="1"/>
  <c r="J27" i="9"/>
  <c r="K27" i="9" s="1"/>
  <c r="J37" i="9"/>
  <c r="K37" i="9" s="1"/>
  <c r="J16" i="9"/>
  <c r="K16" i="9" s="1"/>
  <c r="J14" i="9"/>
  <c r="K14" i="9" s="1"/>
  <c r="J21" i="13"/>
  <c r="K21" i="13" s="1"/>
  <c r="J17" i="13"/>
  <c r="K17" i="13" s="1"/>
  <c r="J14" i="14"/>
  <c r="K14" i="14" s="1"/>
  <c r="J15" i="14"/>
  <c r="K15" i="14" s="1"/>
  <c r="J16" i="14"/>
  <c r="K16" i="14" s="1"/>
  <c r="J17" i="14"/>
  <c r="K17" i="14" s="1"/>
  <c r="J18" i="14"/>
  <c r="K18" i="14" s="1"/>
  <c r="J33" i="14"/>
  <c r="K33" i="14" s="1"/>
  <c r="J20" i="14"/>
  <c r="K20" i="14" s="1"/>
  <c r="J21" i="14"/>
  <c r="K21" i="14" s="1"/>
  <c r="J19" i="14"/>
  <c r="K19" i="14" s="1"/>
  <c r="J26" i="14"/>
  <c r="K26" i="14" s="1"/>
  <c r="J27" i="14"/>
  <c r="K27" i="14" s="1"/>
  <c r="J23" i="14"/>
  <c r="K23" i="14" s="1"/>
  <c r="J22" i="14"/>
  <c r="K22" i="14" s="1"/>
  <c r="J28" i="14"/>
  <c r="K28" i="14" s="1"/>
  <c r="J29" i="14"/>
  <c r="K29" i="14" s="1"/>
  <c r="J24" i="14"/>
  <c r="K24" i="14" s="1"/>
  <c r="J25" i="14"/>
  <c r="K25" i="14" s="1"/>
  <c r="J37" i="14"/>
  <c r="K37" i="14" s="1"/>
  <c r="J30" i="14"/>
  <c r="K30" i="14" s="1"/>
  <c r="J31" i="14"/>
  <c r="K31" i="14" s="1"/>
  <c r="J32" i="14"/>
  <c r="K32" i="14" s="1"/>
  <c r="J35" i="14"/>
  <c r="K35" i="14" s="1"/>
  <c r="J60" i="9"/>
  <c r="K60" i="9" s="1"/>
  <c r="J84" i="9"/>
  <c r="K84" i="9" s="1"/>
  <c r="J114" i="9"/>
  <c r="K114" i="9" s="1"/>
  <c r="J43" i="9"/>
  <c r="K43" i="9" s="1"/>
  <c r="J18" i="11"/>
  <c r="K18" i="11" s="1"/>
  <c r="J54" i="11"/>
  <c r="K54" i="11" s="1"/>
  <c r="J25" i="11"/>
  <c r="K25" i="11" s="1"/>
  <c r="J79" i="11"/>
  <c r="K79" i="11" s="1"/>
  <c r="J82" i="11"/>
  <c r="K82" i="11" s="1"/>
  <c r="J53" i="11"/>
  <c r="K53" i="11" s="1"/>
  <c r="J83" i="11"/>
  <c r="K83" i="11" s="1"/>
  <c r="J91" i="11"/>
  <c r="K91" i="11" s="1"/>
  <c r="J22" i="13"/>
  <c r="K22" i="13" s="1"/>
  <c r="J15" i="16"/>
  <c r="K15" i="16" s="1"/>
  <c r="J16" i="16"/>
  <c r="K16" i="16" s="1"/>
  <c r="J14" i="16"/>
  <c r="K14" i="16" s="1"/>
  <c r="J17" i="16"/>
  <c r="K17" i="16" s="1"/>
  <c r="J18" i="16"/>
  <c r="K18" i="16" s="1"/>
  <c r="J19" i="16"/>
  <c r="K19" i="16" s="1"/>
  <c r="J20" i="16"/>
  <c r="K20" i="16" s="1"/>
  <c r="J21" i="16"/>
  <c r="K21" i="16" s="1"/>
  <c r="J22" i="16"/>
  <c r="K22" i="16" s="1"/>
  <c r="J23" i="16"/>
  <c r="K23" i="16" s="1"/>
  <c r="J17" i="18"/>
  <c r="K17" i="18" s="1"/>
  <c r="J18" i="18"/>
  <c r="K18" i="18" s="1"/>
  <c r="J19" i="18"/>
  <c r="K19" i="18" s="1"/>
  <c r="J20" i="18"/>
  <c r="K20" i="18" s="1"/>
  <c r="J21" i="18"/>
  <c r="K21" i="18" s="1"/>
  <c r="J22" i="18"/>
  <c r="K22" i="18" s="1"/>
  <c r="L14" i="4"/>
  <c r="M14" i="4" s="1"/>
  <c r="J14" i="12"/>
  <c r="K14" i="12" s="1"/>
  <c r="J20" i="12"/>
  <c r="K20" i="12" s="1"/>
  <c r="J15" i="12"/>
  <c r="K15" i="12" s="1"/>
  <c r="J22" i="12"/>
  <c r="K22" i="12" s="1"/>
  <c r="J21" i="12"/>
  <c r="K21" i="12" s="1"/>
  <c r="J25" i="12"/>
  <c r="K25" i="12" s="1"/>
  <c r="J18" i="12"/>
  <c r="K18" i="12" s="1"/>
  <c r="J23" i="12"/>
  <c r="K23" i="12" s="1"/>
  <c r="J17" i="12"/>
  <c r="K17" i="12" s="1"/>
  <c r="J24" i="12"/>
  <c r="K24" i="12" s="1"/>
  <c r="J26" i="12"/>
  <c r="K26" i="12" s="1"/>
  <c r="J16" i="12"/>
  <c r="K16" i="12" s="1"/>
  <c r="J19" i="12"/>
  <c r="K19" i="12" s="1"/>
  <c r="J32" i="12"/>
  <c r="K32" i="12" s="1"/>
  <c r="J39" i="12"/>
  <c r="K39" i="12" s="1"/>
  <c r="J28" i="12"/>
  <c r="K28" i="12" s="1"/>
  <c r="J36" i="12"/>
  <c r="K36" i="12" s="1"/>
  <c r="J34" i="12"/>
  <c r="K34" i="12" s="1"/>
  <c r="J27" i="12"/>
  <c r="K27" i="12" s="1"/>
  <c r="J29" i="12"/>
  <c r="K29" i="12" s="1"/>
  <c r="J31" i="12"/>
  <c r="K31" i="12" s="1"/>
  <c r="J38" i="12"/>
  <c r="K38" i="12" s="1"/>
  <c r="J30" i="12"/>
  <c r="K30" i="12" s="1"/>
  <c r="J35" i="12"/>
  <c r="K35" i="12" s="1"/>
  <c r="J37" i="12"/>
  <c r="K37" i="12" s="1"/>
  <c r="J18" i="13"/>
  <c r="K18" i="13" s="1"/>
  <c r="J14" i="13"/>
  <c r="K14" i="13" s="1"/>
  <c r="J55" i="11"/>
  <c r="K55" i="11" s="1"/>
  <c r="J16" i="11"/>
  <c r="K16" i="11" s="1"/>
  <c r="J21" i="11"/>
  <c r="K21" i="11" s="1"/>
  <c r="J62" i="11"/>
  <c r="K62" i="11" s="1"/>
  <c r="J41" i="11"/>
  <c r="K41" i="11" s="1"/>
  <c r="J45" i="11"/>
  <c r="K45" i="11" s="1"/>
  <c r="J78" i="11"/>
  <c r="K78" i="11" s="1"/>
  <c r="J75" i="11"/>
  <c r="K75" i="11" s="1"/>
  <c r="J42" i="11"/>
  <c r="K42" i="11" s="1"/>
  <c r="J60" i="11"/>
  <c r="K60" i="11" s="1"/>
  <c r="J43" i="11"/>
  <c r="K43" i="11" s="1"/>
  <c r="J30" i="11"/>
  <c r="K30" i="11" s="1"/>
  <c r="J14" i="11"/>
  <c r="K14" i="11" s="1"/>
  <c r="J19" i="11"/>
  <c r="K19" i="11" s="1"/>
  <c r="J56" i="11"/>
  <c r="K56" i="11" s="1"/>
  <c r="J36" i="11"/>
  <c r="K36" i="11" s="1"/>
  <c r="J26" i="11"/>
  <c r="K26" i="11" s="1"/>
  <c r="J64" i="11"/>
  <c r="K64" i="11" s="1"/>
  <c r="J65" i="11"/>
  <c r="K65" i="11" s="1"/>
  <c r="J29" i="11"/>
  <c r="K29" i="11" s="1"/>
  <c r="J95" i="11"/>
  <c r="K95" i="11" s="1"/>
  <c r="J37" i="11"/>
  <c r="K37" i="11" s="1"/>
  <c r="J15" i="11"/>
  <c r="K15" i="11" s="1"/>
  <c r="J20" i="11"/>
  <c r="K20" i="11" s="1"/>
  <c r="J24" i="11"/>
  <c r="K24" i="11" s="1"/>
  <c r="J57" i="11"/>
  <c r="K57" i="11" s="1"/>
  <c r="J38" i="11"/>
  <c r="K38" i="11" s="1"/>
  <c r="J46" i="11"/>
  <c r="K46" i="11" s="1"/>
  <c r="J69" i="11"/>
  <c r="K69" i="11" s="1"/>
  <c r="J47" i="11"/>
  <c r="K47" i="11" s="1"/>
  <c r="J27" i="11"/>
  <c r="K27" i="11" s="1"/>
  <c r="J48" i="11"/>
  <c r="K48" i="11" s="1"/>
  <c r="J52" i="11"/>
  <c r="K52" i="11" s="1"/>
  <c r="J70" i="11"/>
  <c r="K70" i="11" s="1"/>
  <c r="J63" i="11"/>
  <c r="K63" i="11" s="1"/>
  <c r="J49" i="11"/>
  <c r="K49" i="11" s="1"/>
  <c r="J51" i="11"/>
  <c r="K51" i="11" s="1"/>
  <c r="J17" i="11"/>
  <c r="K17" i="11" s="1"/>
  <c r="J23" i="11"/>
  <c r="K23" i="11" s="1"/>
  <c r="J98" i="11"/>
  <c r="K98" i="11" s="1"/>
  <c r="J88" i="11"/>
  <c r="K88" i="11" s="1"/>
  <c r="J67" i="11"/>
  <c r="K67" i="11" s="1"/>
  <c r="J72" i="11"/>
  <c r="K72" i="11" s="1"/>
  <c r="J73" i="11"/>
  <c r="K73" i="11" s="1"/>
  <c r="J44" i="11"/>
  <c r="K44" i="11" s="1"/>
  <c r="J94" i="11"/>
  <c r="K94" i="11" s="1"/>
  <c r="J92" i="11"/>
  <c r="K92" i="11" s="1"/>
  <c r="J66" i="11"/>
  <c r="K66" i="11" s="1"/>
  <c r="J71" i="11"/>
  <c r="K71" i="11" s="1"/>
  <c r="J84" i="11"/>
  <c r="K84" i="11" s="1"/>
  <c r="J22" i="11"/>
  <c r="K22" i="11" s="1"/>
  <c r="J58" i="11"/>
  <c r="K58" i="11" s="1"/>
  <c r="J39" i="11"/>
  <c r="K39" i="11" s="1"/>
  <c r="J61" i="11"/>
  <c r="K61" i="11" s="1"/>
  <c r="J89" i="11"/>
  <c r="K89" i="11" s="1"/>
  <c r="J76" i="11"/>
  <c r="K76" i="11" s="1"/>
  <c r="J96" i="11"/>
  <c r="K96" i="11" s="1"/>
  <c r="J96" i="9"/>
  <c r="K96" i="9" s="1"/>
  <c r="J67" i="9"/>
  <c r="K67" i="9" s="1"/>
  <c r="J99" i="9"/>
  <c r="K99" i="9" s="1"/>
  <c r="J62" i="9"/>
  <c r="K62" i="9" s="1"/>
  <c r="J98" i="9"/>
  <c r="K98" i="9" s="1"/>
  <c r="J64" i="9"/>
  <c r="K64" i="9" s="1"/>
  <c r="J17" i="9"/>
  <c r="K17" i="9" s="1"/>
  <c r="J86" i="9"/>
  <c r="K86" i="9" s="1"/>
  <c r="J70" i="9"/>
  <c r="K70" i="9" s="1"/>
  <c r="J26" i="9"/>
  <c r="K26" i="9" s="1"/>
  <c r="J68" i="9"/>
  <c r="K68" i="9" s="1"/>
  <c r="J85" i="9"/>
  <c r="K85" i="9" s="1"/>
  <c r="J83" i="9"/>
  <c r="K83" i="9" s="1"/>
  <c r="J125" i="9"/>
  <c r="K125" i="9" s="1"/>
  <c r="J163" i="9"/>
  <c r="K163" i="9" s="1"/>
  <c r="J110" i="9"/>
  <c r="K110" i="9" s="1"/>
  <c r="J117" i="9"/>
  <c r="K117" i="9" s="1"/>
  <c r="J118" i="9"/>
  <c r="K118" i="9" s="1"/>
  <c r="J71" i="9"/>
  <c r="K71" i="9" s="1"/>
  <c r="J72" i="9"/>
  <c r="K72" i="9" s="1"/>
  <c r="J61" i="9"/>
  <c r="K61" i="9" s="1"/>
  <c r="J63" i="9"/>
  <c r="K63" i="9" s="1"/>
  <c r="J36" i="9"/>
  <c r="K36" i="9" s="1"/>
  <c r="J38" i="9"/>
  <c r="K38" i="9" s="1"/>
  <c r="J19" i="9"/>
  <c r="K19" i="9" s="1"/>
  <c r="J20" i="9"/>
  <c r="K20" i="9" s="1"/>
  <c r="J15" i="9"/>
  <c r="K15" i="9" s="1"/>
  <c r="J56" i="9"/>
  <c r="K56" i="9" s="1"/>
  <c r="J135" i="9"/>
  <c r="K135" i="9" s="1"/>
  <c r="J122" i="9"/>
  <c r="K122" i="9" s="1"/>
  <c r="J54" i="9"/>
  <c r="K54" i="9" s="1"/>
  <c r="J112" i="9"/>
  <c r="K112" i="9" s="1"/>
  <c r="J34" i="9"/>
  <c r="K34" i="9" s="1"/>
  <c r="J103" i="9"/>
  <c r="K103" i="9" s="1"/>
  <c r="J46" i="9"/>
  <c r="K46" i="9" s="1"/>
  <c r="J78" i="9"/>
  <c r="K78" i="9" s="1"/>
  <c r="J39" i="9"/>
  <c r="K39" i="9" s="1"/>
  <c r="J31" i="9"/>
  <c r="K31" i="9" s="1"/>
  <c r="J161" i="9"/>
  <c r="K161" i="9" s="1"/>
  <c r="J28" i="9"/>
  <c r="K28" i="9" s="1"/>
  <c r="J81" i="9"/>
  <c r="K81" i="9" s="1"/>
  <c r="J48" i="9"/>
  <c r="K48" i="9" s="1"/>
  <c r="J44" i="9"/>
  <c r="K44" i="9" s="1"/>
  <c r="J41" i="9"/>
  <c r="K41" i="9" s="1"/>
  <c r="J47" i="9"/>
  <c r="K47" i="9" s="1"/>
  <c r="J162" i="9"/>
  <c r="K162" i="9" s="1"/>
  <c r="J74" i="9"/>
  <c r="K74" i="9" s="1"/>
  <c r="J25" i="9"/>
  <c r="K25" i="9" s="1"/>
  <c r="J30" i="9"/>
  <c r="K30" i="9" s="1"/>
  <c r="J32" i="9"/>
  <c r="K32" i="9" s="1"/>
  <c r="J69" i="9"/>
  <c r="K69" i="9" s="1"/>
  <c r="J33" i="9"/>
  <c r="K33" i="9" s="1"/>
  <c r="J21" i="9"/>
  <c r="K21" i="9" s="1"/>
  <c r="J40" i="9"/>
  <c r="K40" i="9" s="1"/>
  <c r="J22" i="9"/>
  <c r="K22" i="9" s="1"/>
  <c r="J24" i="9"/>
  <c r="K24" i="9" s="1"/>
  <c r="J90" i="9"/>
  <c r="K90" i="9" s="1"/>
  <c r="J45" i="9"/>
  <c r="K45" i="9" s="1"/>
  <c r="J93" i="9"/>
  <c r="K93" i="9" s="1"/>
  <c r="J23" i="9"/>
  <c r="K23" i="9" s="1"/>
  <c r="J47" i="8"/>
  <c r="K47" i="8" s="1"/>
  <c r="J46" i="8"/>
  <c r="K46" i="8" s="1"/>
  <c r="J59" i="8"/>
  <c r="K59" i="8" s="1"/>
  <c r="J82" i="8"/>
  <c r="K82" i="8" s="1"/>
  <c r="J50" i="8"/>
  <c r="K50" i="8" s="1"/>
  <c r="J51" i="8"/>
  <c r="K51" i="8" s="1"/>
  <c r="J63" i="8"/>
  <c r="K63" i="8" s="1"/>
  <c r="J37" i="8"/>
  <c r="K37" i="8" s="1"/>
  <c r="J34" i="8"/>
  <c r="K34" i="8" s="1"/>
  <c r="J30" i="8"/>
  <c r="K30" i="8" s="1"/>
  <c r="J58" i="8"/>
  <c r="K58" i="8" s="1"/>
  <c r="J23" i="8"/>
  <c r="K23" i="8" s="1"/>
  <c r="J16" i="8"/>
  <c r="K16" i="8" s="1"/>
  <c r="J81" i="8"/>
  <c r="K81" i="8" s="1"/>
  <c r="J61" i="8"/>
  <c r="K61" i="8" s="1"/>
  <c r="J74" i="8"/>
  <c r="K74" i="8" s="1"/>
  <c r="J70" i="8"/>
  <c r="K70" i="8" s="1"/>
  <c r="J76" i="8"/>
  <c r="K76" i="8" s="1"/>
  <c r="J53" i="8"/>
  <c r="K53" i="8" s="1"/>
  <c r="J75" i="8"/>
  <c r="K75" i="8" s="1"/>
  <c r="J77" i="8"/>
  <c r="K77" i="8" s="1"/>
  <c r="J43" i="8"/>
  <c r="K43" i="8" s="1"/>
  <c r="J33" i="8"/>
  <c r="K33" i="8" s="1"/>
  <c r="J83" i="8"/>
  <c r="K83" i="8" s="1"/>
  <c r="J57" i="8"/>
  <c r="K57" i="8" s="1"/>
  <c r="J14" i="8"/>
  <c r="K14" i="8" s="1"/>
  <c r="J67" i="8"/>
  <c r="K67" i="8" s="1"/>
  <c r="J78" i="8"/>
  <c r="K78" i="8" s="1"/>
  <c r="J40" i="8"/>
  <c r="K40" i="8" s="1"/>
  <c r="J73" i="8"/>
  <c r="K73" i="8" s="1"/>
  <c r="J64" i="8"/>
  <c r="K64" i="8" s="1"/>
  <c r="J71" i="8"/>
  <c r="K71" i="8" s="1"/>
  <c r="J65" i="8"/>
  <c r="K65" i="8" s="1"/>
  <c r="J42" i="8"/>
  <c r="K42" i="8" s="1"/>
  <c r="J38" i="8"/>
  <c r="K38" i="8" s="1"/>
  <c r="J60" i="8"/>
  <c r="K60" i="8" s="1"/>
  <c r="J27" i="8"/>
  <c r="K27" i="8" s="1"/>
  <c r="J19" i="8"/>
  <c r="K19" i="8" s="1"/>
  <c r="J17" i="8"/>
  <c r="K17" i="8" s="1"/>
  <c r="J39" i="8"/>
  <c r="K39" i="8" s="1"/>
  <c r="J80" i="8"/>
  <c r="K80" i="8" s="1"/>
  <c r="J72" i="8"/>
  <c r="K72" i="8" s="1"/>
  <c r="J62" i="8"/>
  <c r="K62" i="8" s="1"/>
  <c r="J21" i="8"/>
  <c r="K21" i="8" s="1"/>
  <c r="J44" i="8"/>
  <c r="K44" i="8" s="1"/>
  <c r="J54" i="8"/>
  <c r="K54" i="8" s="1"/>
  <c r="J52" i="8"/>
  <c r="K52" i="8" s="1"/>
  <c r="J41" i="8"/>
  <c r="K41" i="8" s="1"/>
  <c r="J49" i="8"/>
  <c r="K49" i="8" s="1"/>
  <c r="J35" i="8"/>
  <c r="K35" i="8" s="1"/>
  <c r="J66" i="8"/>
  <c r="K66" i="8" s="1"/>
  <c r="J36" i="8"/>
  <c r="K36" i="8" s="1"/>
  <c r="J68" i="8"/>
  <c r="K68" i="8" s="1"/>
  <c r="J28" i="8"/>
  <c r="K28" i="8" s="1"/>
  <c r="J24" i="8"/>
  <c r="K24" i="8" s="1"/>
  <c r="J48" i="8"/>
  <c r="K48" i="8" s="1"/>
  <c r="J32" i="8"/>
  <c r="K32" i="8" s="1"/>
  <c r="J45" i="8"/>
  <c r="K45" i="8" s="1"/>
  <c r="J18" i="8"/>
  <c r="K18" i="8" s="1"/>
  <c r="J22" i="8"/>
  <c r="K22" i="8" s="1"/>
  <c r="L14" i="7"/>
  <c r="M14" i="7" s="1"/>
  <c r="L21" i="7"/>
  <c r="M21" i="7" s="1"/>
  <c r="L22" i="7"/>
  <c r="M22" i="7" s="1"/>
  <c r="L18" i="7"/>
  <c r="M18" i="7" s="1"/>
  <c r="L15" i="7"/>
  <c r="M15" i="7" s="1"/>
  <c r="L20" i="7"/>
  <c r="M20" i="7" s="1"/>
  <c r="L15" i="5"/>
  <c r="M15" i="5" s="1"/>
  <c r="L24" i="5"/>
  <c r="M24" i="5" s="1"/>
  <c r="L22" i="5"/>
  <c r="M22" i="5" s="1"/>
  <c r="L28" i="5"/>
  <c r="M28" i="5" s="1"/>
  <c r="L23" i="5"/>
  <c r="M23" i="5" s="1"/>
  <c r="L18" i="5"/>
  <c r="M18" i="5" s="1"/>
  <c r="L26" i="5"/>
  <c r="M26" i="5" s="1"/>
  <c r="L25" i="5"/>
  <c r="M25" i="5" s="1"/>
  <c r="L14" i="5"/>
  <c r="M14" i="5" s="1"/>
  <c r="L20" i="5"/>
  <c r="M20" i="5" s="1"/>
  <c r="L17" i="5"/>
  <c r="M17" i="5" s="1"/>
  <c r="L21" i="5"/>
  <c r="M21" i="5" s="1"/>
  <c r="L38" i="6"/>
  <c r="M38" i="6" s="1"/>
  <c r="L22" i="6"/>
  <c r="M22" i="6" s="1"/>
  <c r="L43" i="6"/>
  <c r="M43" i="6" s="1"/>
  <c r="L58" i="6"/>
  <c r="M58" i="6" s="1"/>
  <c r="L44" i="6"/>
  <c r="M44" i="6" s="1"/>
  <c r="L24" i="6"/>
  <c r="M24" i="6" s="1"/>
  <c r="L37" i="6"/>
  <c r="M37" i="6" s="1"/>
  <c r="L27" i="6"/>
  <c r="M27" i="6" s="1"/>
  <c r="L39" i="6"/>
  <c r="M39" i="6" s="1"/>
  <c r="L21" i="6"/>
  <c r="M21" i="6" s="1"/>
  <c r="L50" i="6"/>
  <c r="M50" i="6" s="1"/>
  <c r="L18" i="6"/>
  <c r="M18" i="6" s="1"/>
  <c r="L20" i="6"/>
  <c r="M20" i="6" s="1"/>
  <c r="L16" i="6"/>
  <c r="M16" i="6" s="1"/>
  <c r="L15" i="6"/>
  <c r="M15" i="6" s="1"/>
  <c r="L30" i="6"/>
  <c r="M30" i="6" s="1"/>
  <c r="L34" i="6"/>
  <c r="M34" i="6" s="1"/>
  <c r="L45" i="6"/>
  <c r="M45" i="6" s="1"/>
  <c r="L47" i="6"/>
  <c r="M47" i="6" s="1"/>
  <c r="L41" i="6"/>
  <c r="M41" i="6" s="1"/>
  <c r="L33" i="6"/>
  <c r="M33" i="6" s="1"/>
  <c r="L46" i="6"/>
  <c r="M46" i="6" s="1"/>
  <c r="L51" i="6"/>
  <c r="M51" i="6" s="1"/>
  <c r="L48" i="6"/>
  <c r="M48" i="6" s="1"/>
  <c r="L40" i="6"/>
  <c r="M40" i="6" s="1"/>
  <c r="L56" i="6"/>
  <c r="M56" i="6" s="1"/>
  <c r="L42" i="6"/>
  <c r="M42" i="6" s="1"/>
  <c r="L26" i="6"/>
  <c r="M26" i="6" s="1"/>
  <c r="L14" i="6"/>
  <c r="M14" i="6" s="1"/>
  <c r="L35" i="6"/>
  <c r="M35" i="6" s="1"/>
  <c r="L25" i="6"/>
  <c r="M25" i="6" s="1"/>
  <c r="L29" i="6"/>
  <c r="M29" i="6" s="1"/>
  <c r="L54" i="6"/>
  <c r="M54" i="6" s="1"/>
  <c r="L57" i="6"/>
  <c r="M57" i="6" s="1"/>
  <c r="L36" i="6"/>
  <c r="M36" i="6" s="1"/>
  <c r="L17" i="6"/>
  <c r="M17" i="6" s="1"/>
  <c r="L19" i="6"/>
  <c r="M19" i="6" s="1"/>
  <c r="L28" i="6"/>
  <c r="M28" i="6" s="1"/>
  <c r="L26" i="4"/>
  <c r="M26" i="4" s="1"/>
  <c r="L25" i="4"/>
  <c r="M25" i="4" s="1"/>
  <c r="L24" i="4"/>
  <c r="M24" i="4" s="1"/>
  <c r="L82" i="4"/>
  <c r="M82" i="4" s="1"/>
  <c r="L41" i="4"/>
  <c r="M41" i="4" s="1"/>
  <c r="L15" i="4"/>
  <c r="M15" i="4" s="1"/>
  <c r="L262" i="4"/>
  <c r="M262" i="4" s="1"/>
  <c r="L27" i="4"/>
  <c r="M27" i="4" s="1"/>
  <c r="L28" i="4"/>
  <c r="M28" i="4" s="1"/>
  <c r="L20" i="4"/>
  <c r="M20" i="4" s="1"/>
  <c r="L29" i="4"/>
  <c r="M29" i="4" s="1"/>
  <c r="L44" i="4"/>
  <c r="M44" i="4" s="1"/>
  <c r="L36" i="4"/>
  <c r="M36" i="4" s="1"/>
  <c r="L34" i="4"/>
  <c r="M34" i="4" s="1"/>
  <c r="L95" i="4"/>
  <c r="M95" i="4" s="1"/>
  <c r="L104" i="4"/>
  <c r="M104" i="4" s="1"/>
  <c r="L47" i="4"/>
  <c r="M47" i="4" s="1"/>
  <c r="L42" i="4"/>
  <c r="M42" i="4" s="1"/>
  <c r="L62" i="4"/>
  <c r="M62" i="4" s="1"/>
  <c r="L132" i="4"/>
  <c r="M132" i="4" s="1"/>
  <c r="L145" i="4"/>
  <c r="M145" i="4" s="1"/>
  <c r="L161" i="4"/>
  <c r="M161" i="4" s="1"/>
  <c r="L64" i="4"/>
  <c r="M64" i="4" s="1"/>
  <c r="L189" i="4"/>
  <c r="M189" i="4" s="1"/>
  <c r="L81" i="4"/>
  <c r="M81" i="4" s="1"/>
  <c r="L179" i="4"/>
  <c r="M179" i="4" s="1"/>
  <c r="L106" i="4"/>
  <c r="M106" i="4" s="1"/>
  <c r="L88" i="4"/>
  <c r="M88" i="4" s="1"/>
  <c r="L33" i="4"/>
  <c r="M33" i="4" s="1"/>
  <c r="L49" i="4"/>
  <c r="M49" i="4" s="1"/>
  <c r="L149" i="4"/>
  <c r="M149" i="4" s="1"/>
  <c r="L147" i="4"/>
  <c r="M147" i="4" s="1"/>
  <c r="L86" i="4"/>
  <c r="M86" i="4" s="1"/>
  <c r="L113" i="4"/>
  <c r="M113" i="4" s="1"/>
  <c r="L168" i="4"/>
  <c r="M168" i="4" s="1"/>
  <c r="L263" i="4"/>
  <c r="M263" i="4" s="1"/>
  <c r="L213" i="4"/>
  <c r="M213" i="4" s="1"/>
  <c r="L204" i="4"/>
  <c r="M204" i="4" s="1"/>
  <c r="L229" i="4"/>
  <c r="M229" i="4" s="1"/>
  <c r="L176" i="4"/>
  <c r="M176" i="4" s="1"/>
  <c r="L158" i="4"/>
  <c r="M158" i="4" s="1"/>
  <c r="L171" i="4"/>
  <c r="M171" i="4" s="1"/>
  <c r="L105" i="4"/>
  <c r="M105" i="4" s="1"/>
  <c r="L96" i="4"/>
  <c r="M96" i="4" s="1"/>
  <c r="L54" i="4"/>
  <c r="M54" i="4" s="1"/>
  <c r="L58" i="4"/>
  <c r="M58" i="4" s="1"/>
  <c r="L75" i="4"/>
  <c r="M75" i="4" s="1"/>
  <c r="L74" i="4"/>
  <c r="M74" i="4" s="1"/>
  <c r="L115" i="4"/>
  <c r="M115" i="4" s="1"/>
  <c r="L79" i="4"/>
  <c r="M79" i="4" s="1"/>
  <c r="L94" i="4"/>
  <c r="M94" i="4" s="1"/>
  <c r="L17" i="4"/>
  <c r="M17" i="4" s="1"/>
  <c r="L37" i="4"/>
  <c r="M37" i="4" s="1"/>
  <c r="L181" i="4"/>
  <c r="M181" i="4" s="1"/>
  <c r="L211" i="4"/>
  <c r="M211" i="4" s="1"/>
  <c r="L166" i="4"/>
  <c r="M166" i="4" s="1"/>
  <c r="L219" i="4"/>
  <c r="M219" i="4" s="1"/>
  <c r="L97" i="4"/>
  <c r="M97" i="4" s="1"/>
  <c r="L126" i="4"/>
  <c r="M126" i="4" s="1"/>
  <c r="L178" i="4"/>
  <c r="M178" i="4" s="1"/>
  <c r="L128" i="4"/>
  <c r="M128" i="4" s="1"/>
  <c r="L60" i="4"/>
  <c r="M60" i="4" s="1"/>
  <c r="L108" i="4"/>
  <c r="M108" i="4" s="1"/>
  <c r="L83" i="4"/>
  <c r="M83" i="4" s="1"/>
  <c r="L101" i="4"/>
  <c r="M101" i="4" s="1"/>
  <c r="L111" i="4"/>
  <c r="M111" i="4" s="1"/>
  <c r="L212" i="4"/>
  <c r="M212" i="4" s="1"/>
  <c r="L155" i="4"/>
  <c r="M155" i="4" s="1"/>
  <c r="L215" i="4"/>
  <c r="M215" i="4" s="1"/>
  <c r="L153" i="4"/>
  <c r="M153" i="4" s="1"/>
  <c r="L141" i="4"/>
  <c r="M141" i="4" s="1"/>
  <c r="L165" i="4"/>
  <c r="M165" i="4" s="1"/>
  <c r="L120" i="4"/>
  <c r="M120" i="4" s="1"/>
  <c r="L31" i="4"/>
  <c r="M31" i="4" s="1"/>
  <c r="L138" i="4"/>
  <c r="M138" i="4" s="1"/>
  <c r="L203" i="4"/>
  <c r="M203" i="4" s="1"/>
  <c r="L72" i="4"/>
  <c r="M72" i="4" s="1"/>
  <c r="L225" i="4"/>
  <c r="M225" i="4" s="1"/>
  <c r="L214" i="4"/>
  <c r="M214" i="4" s="1"/>
  <c r="L222" i="4"/>
  <c r="M222" i="4" s="1"/>
  <c r="L224" i="4"/>
  <c r="M224" i="4" s="1"/>
  <c r="L239" i="4"/>
  <c r="M239" i="4" s="1"/>
  <c r="L248" i="4"/>
  <c r="M248" i="4" s="1"/>
  <c r="L122" i="4"/>
  <c r="M122" i="4" s="1"/>
  <c r="L227" i="4"/>
  <c r="M227" i="4" s="1"/>
  <c r="L245" i="4"/>
  <c r="M245" i="4" s="1"/>
  <c r="L170" i="4"/>
  <c r="M170" i="4" s="1"/>
  <c r="L250" i="4"/>
  <c r="M250" i="4" s="1"/>
  <c r="L233" i="4"/>
  <c r="M233" i="4" s="1"/>
  <c r="L202" i="4"/>
  <c r="M202" i="4" s="1"/>
  <c r="L22" i="4"/>
  <c r="M22" i="4" s="1"/>
  <c r="L131" i="4"/>
  <c r="M131" i="4" s="1"/>
  <c r="L53" i="4"/>
  <c r="M53" i="4" s="1"/>
  <c r="L84" i="4"/>
  <c r="M84" i="4" s="1"/>
  <c r="L63" i="4"/>
  <c r="M63" i="4" s="1"/>
  <c r="L66" i="4"/>
  <c r="M66" i="4" s="1"/>
  <c r="L68" i="4"/>
  <c r="M68" i="4" s="1"/>
  <c r="L109" i="4"/>
  <c r="M109" i="4" s="1"/>
  <c r="L71" i="4"/>
  <c r="M71" i="4" s="1"/>
  <c r="L90" i="4"/>
  <c r="M90" i="4" s="1"/>
  <c r="L129" i="4"/>
  <c r="M129" i="4" s="1"/>
  <c r="L175" i="4"/>
  <c r="M175" i="4" s="1"/>
  <c r="L92" i="4"/>
  <c r="M92" i="4" s="1"/>
  <c r="L103" i="4"/>
  <c r="M103" i="4" s="1"/>
  <c r="L221" i="4"/>
  <c r="M221" i="4" s="1"/>
  <c r="L125" i="4"/>
  <c r="M125" i="4" s="1"/>
  <c r="L206" i="4"/>
  <c r="M206" i="4" s="1"/>
  <c r="L135" i="4"/>
  <c r="M135" i="4" s="1"/>
  <c r="L210" i="4"/>
  <c r="M210" i="4" s="1"/>
  <c r="L107" i="4"/>
  <c r="M107" i="4" s="1"/>
  <c r="L65" i="4"/>
  <c r="M65" i="4" s="1"/>
  <c r="L67" i="4"/>
  <c r="M67" i="4" s="1"/>
  <c r="L209" i="4"/>
  <c r="M209" i="4" s="1"/>
  <c r="L207" i="4"/>
  <c r="M207" i="4" s="1"/>
  <c r="L78" i="4"/>
  <c r="M78" i="4" s="1"/>
  <c r="L163" i="4"/>
  <c r="M163" i="4" s="1"/>
  <c r="L230" i="4"/>
  <c r="M230" i="4" s="1"/>
  <c r="L226" i="4"/>
  <c r="M226" i="4" s="1"/>
  <c r="L241" i="4"/>
  <c r="M241" i="4" s="1"/>
  <c r="L242" i="4"/>
  <c r="M242" i="4" s="1"/>
  <c r="L173" i="4"/>
  <c r="M173" i="4" s="1"/>
  <c r="L251" i="4"/>
  <c r="M251" i="4" s="1"/>
  <c r="L256" i="4"/>
  <c r="M256" i="4" s="1"/>
  <c r="L259" i="4"/>
  <c r="M259" i="4" s="1"/>
  <c r="L23" i="4"/>
  <c r="M23" i="4" s="1"/>
  <c r="L16" i="4"/>
  <c r="M16" i="4" s="1"/>
  <c r="L124" i="4"/>
  <c r="M124" i="4" s="1"/>
  <c r="L40" i="4"/>
  <c r="M40" i="4" s="1"/>
  <c r="L32" i="4"/>
  <c r="M32" i="4" s="1"/>
  <c r="L21" i="4"/>
  <c r="M21" i="4" s="1"/>
  <c r="L35" i="4"/>
  <c r="M35" i="4" s="1"/>
  <c r="L30" i="4"/>
  <c r="M30" i="4" s="1"/>
  <c r="L50" i="4"/>
  <c r="M50" i="4" s="1"/>
  <c r="L39" i="4"/>
  <c r="M39" i="4" s="1"/>
  <c r="L61" i="4"/>
  <c r="M61" i="4" s="1"/>
  <c r="L112" i="4"/>
  <c r="M112" i="4" s="1"/>
  <c r="L85" i="4"/>
  <c r="M85" i="4" s="1"/>
  <c r="L160" i="4"/>
  <c r="M160" i="4" s="1"/>
  <c r="L80" i="4"/>
  <c r="M80" i="4" s="1"/>
  <c r="L134" i="4"/>
  <c r="M134" i="4" s="1"/>
  <c r="L180" i="4"/>
  <c r="M180" i="4" s="1"/>
  <c r="L98" i="4"/>
  <c r="M98" i="4" s="1"/>
  <c r="L260" i="4"/>
  <c r="M260" i="4" s="1"/>
  <c r="L184" i="4"/>
  <c r="M184" i="4" s="1"/>
  <c r="L152" i="4"/>
  <c r="M152" i="4" s="1"/>
  <c r="L110" i="4"/>
  <c r="M110" i="4" s="1"/>
  <c r="L192" i="4"/>
  <c r="M192" i="4" s="1"/>
  <c r="L114" i="4"/>
  <c r="M114" i="4" s="1"/>
  <c r="L148" i="4"/>
  <c r="M148" i="4" s="1"/>
  <c r="L159" i="4"/>
  <c r="M159" i="4" s="1"/>
  <c r="L197" i="4"/>
  <c r="M197" i="4" s="1"/>
  <c r="L119" i="4"/>
  <c r="M119" i="4" s="1"/>
  <c r="L116" i="4"/>
  <c r="M116" i="4" s="1"/>
  <c r="L162" i="4"/>
  <c r="M162" i="4" s="1"/>
  <c r="L167" i="4"/>
  <c r="M167" i="4" s="1"/>
  <c r="L56" i="4"/>
  <c r="M56" i="4" s="1"/>
  <c r="L139" i="4"/>
  <c r="M139" i="4" s="1"/>
  <c r="L127" i="4"/>
  <c r="M127" i="4" s="1"/>
  <c r="L59" i="4"/>
  <c r="M59" i="4" s="1"/>
  <c r="L142" i="4"/>
  <c r="M142" i="4" s="1"/>
  <c r="L194" i="4"/>
  <c r="M194" i="4" s="1"/>
  <c r="L156" i="4"/>
  <c r="M156" i="4" s="1"/>
  <c r="L198" i="4"/>
  <c r="M198" i="4" s="1"/>
  <c r="L146" i="4"/>
  <c r="M146" i="4" s="1"/>
  <c r="L45" i="4"/>
  <c r="M45" i="4" s="1"/>
  <c r="L73" i="4"/>
  <c r="M73" i="4" s="1"/>
  <c r="L70" i="4"/>
  <c r="M70" i="4" s="1"/>
  <c r="L76" i="4"/>
  <c r="M76" i="4" s="1"/>
  <c r="L208" i="4"/>
  <c r="M208" i="4" s="1"/>
  <c r="L261" i="4"/>
  <c r="M261" i="4" s="1"/>
  <c r="L87" i="4"/>
  <c r="M87" i="4" s="1"/>
  <c r="L43" i="4"/>
  <c r="M43" i="4" s="1"/>
  <c r="L140" i="4"/>
  <c r="M140" i="4" s="1"/>
  <c r="L237" i="4"/>
  <c r="M237" i="4" s="1"/>
  <c r="L164" i="4"/>
  <c r="M164" i="4" s="1"/>
  <c r="L244" i="4"/>
  <c r="M244" i="4" s="1"/>
  <c r="A66" i="17" l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F92" i="4"/>
  <c r="F20" i="4"/>
  <c r="F18" i="11"/>
  <c r="F123" i="4" l="1"/>
  <c r="F33" i="4"/>
  <c r="F22" i="4"/>
  <c r="F29" i="4"/>
  <c r="F82" i="4"/>
  <c r="F124" i="4"/>
  <c r="A97" i="17"/>
  <c r="A98" i="17" s="1"/>
  <c r="A99" i="17" s="1"/>
  <c r="A100" i="17" s="1"/>
  <c r="A101" i="17" s="1"/>
  <c r="A102" i="17" s="1"/>
  <c r="F17" i="4"/>
  <c r="F42" i="4"/>
  <c r="F24" i="4"/>
  <c r="F35" i="4"/>
  <c r="F21" i="4"/>
  <c r="F25" i="4"/>
  <c r="F26" i="4"/>
  <c r="F19" i="4"/>
  <c r="F18" i="4"/>
  <c r="F16" i="4"/>
  <c r="F15" i="4"/>
  <c r="F23" i="4"/>
  <c r="F14" i="4"/>
</calcChain>
</file>

<file path=xl/comments1.xml><?xml version="1.0" encoding="utf-8"?>
<comments xmlns="http://schemas.openxmlformats.org/spreadsheetml/2006/main">
  <authors>
    <author>Author</author>
  </authors>
  <commentList>
    <comment ref="E10" authorId="0">
      <text>
        <r>
          <rPr>
            <sz val="9"/>
            <color indexed="81"/>
            <rFont val="Tahoma"/>
            <family val="2"/>
          </rPr>
          <t>08Nov17</t>
        </r>
      </text>
    </comment>
  </commentList>
</comments>
</file>

<file path=xl/sharedStrings.xml><?xml version="1.0" encoding="utf-8"?>
<sst xmlns="http://schemas.openxmlformats.org/spreadsheetml/2006/main" count="3390" uniqueCount="617">
  <si>
    <t>PROVAS DE CLASSIFICAÇÃO (RANKING)</t>
  </si>
  <si>
    <t>Cls</t>
  </si>
  <si>
    <t>Atleta</t>
  </si>
  <si>
    <t>LF</t>
  </si>
  <si>
    <t>Clube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</si>
  <si>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1"/>
        <color theme="1"/>
        <rFont val="Calibri"/>
        <family val="2"/>
        <scheme val="minor"/>
      </rPr>
      <t xml:space="preserve"> </t>
    </r>
  </si>
  <si>
    <t>Resultados</t>
  </si>
  <si>
    <t>Pontos</t>
  </si>
  <si>
    <t>Média</t>
  </si>
  <si>
    <t>Total</t>
  </si>
  <si>
    <t>Ranking</t>
  </si>
  <si>
    <t>Camp. São Miguel</t>
  </si>
  <si>
    <t>Distrital</t>
  </si>
  <si>
    <t>Torneio</t>
  </si>
  <si>
    <t>Torneio Vianês</t>
  </si>
  <si>
    <t>VI Taça</t>
  </si>
  <si>
    <t>Campeonato CTF</t>
  </si>
  <si>
    <t>Campeonato</t>
  </si>
  <si>
    <t>Troféu</t>
  </si>
  <si>
    <t>Taça</t>
  </si>
  <si>
    <t xml:space="preserve">Campeonato </t>
  </si>
  <si>
    <t>Regional</t>
  </si>
  <si>
    <t>1ª Prova Preparação</t>
  </si>
  <si>
    <t>Nº. Provas</t>
  </si>
  <si>
    <t>5ª Prova</t>
  </si>
  <si>
    <t>Angra Heroismo</t>
  </si>
  <si>
    <t>127º Aniv. ST2</t>
  </si>
  <si>
    <t>6ª Prova</t>
  </si>
  <si>
    <t>Faial</t>
  </si>
  <si>
    <t>Madeira</t>
  </si>
  <si>
    <t>Cidade Viseu 2ª P</t>
  </si>
  <si>
    <t>1ª Prova</t>
  </si>
  <si>
    <t>3ª Prova</t>
  </si>
  <si>
    <t>4ª Prova</t>
  </si>
  <si>
    <t>CDCGF</t>
  </si>
  <si>
    <t>2ª Prova</t>
  </si>
  <si>
    <t>Dia Olímpico FPT</t>
  </si>
  <si>
    <t>ARTN</t>
  </si>
  <si>
    <t>ATPD</t>
  </si>
  <si>
    <t>Abertura FPT</t>
  </si>
  <si>
    <t>Nacional</t>
  </si>
  <si>
    <t>SCP</t>
  </si>
  <si>
    <t>Centro</t>
  </si>
  <si>
    <t>Sul</t>
  </si>
  <si>
    <t>Norte</t>
  </si>
  <si>
    <t>A. Montez</t>
  </si>
  <si>
    <t>Açores</t>
  </si>
  <si>
    <t>Ponta Delgada</t>
  </si>
  <si>
    <t>Cascais</t>
  </si>
  <si>
    <t>COSTA João</t>
  </si>
  <si>
    <t>COSTA José</t>
  </si>
  <si>
    <t>GNR</t>
  </si>
  <si>
    <t>MARRACHO Jose</t>
  </si>
  <si>
    <t>CPA</t>
  </si>
  <si>
    <t>SANTOS Licinio</t>
  </si>
  <si>
    <t>CARAPINHA Tiago</t>
  </si>
  <si>
    <t>CPC</t>
  </si>
  <si>
    <t>MOREIRA Domingos</t>
  </si>
  <si>
    <t>STP</t>
  </si>
  <si>
    <t>ALGARVIO Francisco</t>
  </si>
  <si>
    <t>RODRIGUES Domingos</t>
  </si>
  <si>
    <t>RAMOS João</t>
  </si>
  <si>
    <t>ST2</t>
  </si>
  <si>
    <t>SANTOS Joao</t>
  </si>
  <si>
    <t>STVC</t>
  </si>
  <si>
    <t>MADAIL Antonio</t>
  </si>
  <si>
    <t>RODRIGUES Rui</t>
  </si>
  <si>
    <t>AF</t>
  </si>
  <si>
    <t>COELHO Diogo</t>
  </si>
  <si>
    <t>ANTUNES Rui</t>
  </si>
  <si>
    <t>DOURADO Antonio</t>
  </si>
  <si>
    <t>GAMBOA Oscar</t>
  </si>
  <si>
    <t>SILVA Francisco</t>
  </si>
  <si>
    <t>GAITO Luis</t>
  </si>
  <si>
    <t>COSTA Manuel</t>
  </si>
  <si>
    <t>GCF</t>
  </si>
  <si>
    <t>SOUSA Jorge</t>
  </si>
  <si>
    <t>FRANCO Hugo</t>
  </si>
  <si>
    <t>CTTVD</t>
  </si>
  <si>
    <t>MARTINS João</t>
  </si>
  <si>
    <t>CAMARGO Naurides</t>
  </si>
  <si>
    <t>GCP</t>
  </si>
  <si>
    <t>FERREIRA Pedro</t>
  </si>
  <si>
    <t>ETE</t>
  </si>
  <si>
    <t>PEREIRA Carlos</t>
  </si>
  <si>
    <t>CAPPSP</t>
  </si>
  <si>
    <t>GOUVEIA João</t>
  </si>
  <si>
    <t>PAZ Luis</t>
  </si>
  <si>
    <t>SILVA Alfredo</t>
  </si>
  <si>
    <t>BFC</t>
  </si>
  <si>
    <t>RIBEIRO Rui</t>
  </si>
  <si>
    <t>AMORIM Eurico</t>
  </si>
  <si>
    <t>COELHO Abílio</t>
  </si>
  <si>
    <t>EDP</t>
  </si>
  <si>
    <t>MARTINS Luis</t>
  </si>
  <si>
    <t>SOUSA Arminio</t>
  </si>
  <si>
    <t>CTG</t>
  </si>
  <si>
    <t>CARVALHO Antonio</t>
  </si>
  <si>
    <t>RODRIGUES Ezequiel</t>
  </si>
  <si>
    <t>CTF</t>
  </si>
  <si>
    <t>COELHO Jose</t>
  </si>
  <si>
    <t>ANTUNES Antonio</t>
  </si>
  <si>
    <t>MIRANDA Mario</t>
  </si>
  <si>
    <t>CPTPP</t>
  </si>
  <si>
    <t>CRUZ Eduardo</t>
  </si>
  <si>
    <t>CFM</t>
  </si>
  <si>
    <t>PIRES Luis</t>
  </si>
  <si>
    <t>CARREIRO Emanuel</t>
  </si>
  <si>
    <t>FERNANDES Alexandre</t>
  </si>
  <si>
    <t>CBS</t>
  </si>
  <si>
    <t>RIBEIRO José</t>
  </si>
  <si>
    <t>GASPAR Helder</t>
  </si>
  <si>
    <t>CORREIA Wilson</t>
  </si>
  <si>
    <t>TAVARES Ricardo</t>
  </si>
  <si>
    <t>SILVA Jose</t>
  </si>
  <si>
    <t>REPOLHO Joao</t>
  </si>
  <si>
    <t>DUARTE Luis</t>
  </si>
  <si>
    <t>SA Valdemar</t>
  </si>
  <si>
    <t>CLEMENTE Joaquim</t>
  </si>
  <si>
    <t>BRAGA Joaquim</t>
  </si>
  <si>
    <t>CHOONARA Aboobakar</t>
  </si>
  <si>
    <t>EVANGELHO Antonio</t>
  </si>
  <si>
    <t>CDTIT</t>
  </si>
  <si>
    <t>PINTO Guilherme</t>
  </si>
  <si>
    <t>PINTO Antonio</t>
  </si>
  <si>
    <t>CALHEIROS Armando</t>
  </si>
  <si>
    <t>FERNANDES Manuel</t>
  </si>
  <si>
    <t>LIMA João</t>
  </si>
  <si>
    <t>CDTSM</t>
  </si>
  <si>
    <t>BARATA Rui</t>
  </si>
  <si>
    <t>RAPOSO Domingos</t>
  </si>
  <si>
    <t>SANTOS Jorge</t>
  </si>
  <si>
    <t>PEDROSA Moisés</t>
  </si>
  <si>
    <t>CARRIÇO Terencio</t>
  </si>
  <si>
    <t>TEIXEIRA Leonel</t>
  </si>
  <si>
    <t>SILVA Fernando</t>
  </si>
  <si>
    <t>COSTA Roberto</t>
  </si>
  <si>
    <t>ALVES Augusto</t>
  </si>
  <si>
    <t>CUNHA Adriano</t>
  </si>
  <si>
    <t>LOURENÇO Pedro</t>
  </si>
  <si>
    <t>RATO Rui</t>
  </si>
  <si>
    <t>CARVALHO Hercilio</t>
  </si>
  <si>
    <t>FERREIRA Joao</t>
  </si>
  <si>
    <t>ISIDRO Oscar</t>
  </si>
  <si>
    <t>ADCRPJ</t>
  </si>
  <si>
    <t>SOARES Jose</t>
  </si>
  <si>
    <t>CAEIRO Manuel</t>
  </si>
  <si>
    <t>TREPADO Nelson</t>
  </si>
  <si>
    <t>SANTOS Antonio</t>
  </si>
  <si>
    <t>ROCHA Adelino</t>
  </si>
  <si>
    <t>FERNANDES Duarte</t>
  </si>
  <si>
    <t>CSM</t>
  </si>
  <si>
    <t>PEGO Jose</t>
  </si>
  <si>
    <t>AZEVEDO Pedro</t>
  </si>
  <si>
    <t>SSMG</t>
  </si>
  <si>
    <t>DELGADO Rui</t>
  </si>
  <si>
    <t>CUNHA Tiago</t>
  </si>
  <si>
    <t>PACHECO Mario</t>
  </si>
  <si>
    <t>PINTO Donato</t>
  </si>
  <si>
    <t>PENA José</t>
  </si>
  <si>
    <t>CARDOSO Vítor</t>
  </si>
  <si>
    <t>VILAÇA Adriano</t>
  </si>
  <si>
    <t>ALBUQUERQUE Antonio</t>
  </si>
  <si>
    <t>MARQUES Joao</t>
  </si>
  <si>
    <t>RICARDO Duarte</t>
  </si>
  <si>
    <t>OLIVEIRA Miguel</t>
  </si>
  <si>
    <t>ESCALEIRA Joaquim</t>
  </si>
  <si>
    <t>MOUTINHO António</t>
  </si>
  <si>
    <t>CRUZ Jose</t>
  </si>
  <si>
    <t>TOSTE Virgilio</t>
  </si>
  <si>
    <t>ALVES Cesario</t>
  </si>
  <si>
    <t>CABRAL Luis</t>
  </si>
  <si>
    <t>COLE John</t>
  </si>
  <si>
    <t>CUNHA Ricardo</t>
  </si>
  <si>
    <t>MENDONÇA Paulo</t>
  </si>
  <si>
    <t>OLIVEIRA Leonardo</t>
  </si>
  <si>
    <t>PEDRO Filipe</t>
  </si>
  <si>
    <t>NEVES Filipe</t>
  </si>
  <si>
    <t>FERNANDES Sergio</t>
  </si>
  <si>
    <t>OLIVEIRA Helder</t>
  </si>
  <si>
    <t>ROBALO Jose</t>
  </si>
  <si>
    <t>SILVA João</t>
  </si>
  <si>
    <t>HILARIO Joao</t>
  </si>
  <si>
    <t>CORREIA Joao</t>
  </si>
  <si>
    <t>STT</t>
  </si>
  <si>
    <t>FREITAS Carlos</t>
  </si>
  <si>
    <t>MADUREIRA Rui</t>
  </si>
  <si>
    <t>AAACM</t>
  </si>
  <si>
    <t>PEREIRA Sérgio</t>
  </si>
  <si>
    <t>MATA Carlos</t>
  </si>
  <si>
    <t>CTCPM</t>
  </si>
  <si>
    <t>SANTOS Carlos</t>
  </si>
  <si>
    <t>MOTA Luis</t>
  </si>
  <si>
    <t>RIBEIRO Manuel</t>
  </si>
  <si>
    <t>JANELAS Albano</t>
  </si>
  <si>
    <t>RODRIGUES Juan</t>
  </si>
  <si>
    <t>FILIPE Cristóvão</t>
  </si>
  <si>
    <t>UPVC</t>
  </si>
  <si>
    <t>GOLCALVES Jose</t>
  </si>
  <si>
    <t>STB</t>
  </si>
  <si>
    <t>CARREIRA Paulo</t>
  </si>
  <si>
    <t>ALVES Pedro</t>
  </si>
  <si>
    <t>ROSA Jose</t>
  </si>
  <si>
    <t>ALMEIDA Henrique</t>
  </si>
  <si>
    <t>SILVA Pedro</t>
  </si>
  <si>
    <t>RODRIGUES João</t>
  </si>
  <si>
    <t>ARDBA</t>
  </si>
  <si>
    <t>FERREIRA Nuno</t>
  </si>
  <si>
    <t>MENDAO Antonio</t>
  </si>
  <si>
    <t>SANTOS Victor</t>
  </si>
  <si>
    <t>AIT</t>
  </si>
  <si>
    <t>ANDRE Rodrigo</t>
  </si>
  <si>
    <t>MARTINS Nuno</t>
  </si>
  <si>
    <t>SANTOS Paulo</t>
  </si>
  <si>
    <t>MENDES Mario</t>
  </si>
  <si>
    <t>FERNANDES Pedro</t>
  </si>
  <si>
    <t>MELO Ricardo</t>
  </si>
  <si>
    <t>ROCHA Luis</t>
  </si>
  <si>
    <t>VISEU Nuno</t>
  </si>
  <si>
    <t>PEREIRA Bruno</t>
  </si>
  <si>
    <t>BRAGA Joao</t>
  </si>
  <si>
    <t>DURAES Antonio</t>
  </si>
  <si>
    <t>PAIVA Eduardo</t>
  </si>
  <si>
    <t>LOURENÇO Jorge</t>
  </si>
  <si>
    <t>BELO Henrique</t>
  </si>
  <si>
    <t>AMORIM Renato</t>
  </si>
  <si>
    <t>NORA Diogo</t>
  </si>
  <si>
    <t>JOURDAN Luis</t>
  </si>
  <si>
    <t>MOUTAS Filipe</t>
  </si>
  <si>
    <t>JACINTO Mario</t>
  </si>
  <si>
    <t>ATP</t>
  </si>
  <si>
    <t>MARIA Francisco</t>
  </si>
  <si>
    <t>RCTV</t>
  </si>
  <si>
    <t>HENRIQUES João</t>
  </si>
  <si>
    <t>AGUIAR Bruno</t>
  </si>
  <si>
    <t>CARVALHO Mario</t>
  </si>
  <si>
    <t>PEREIRA António</t>
  </si>
  <si>
    <t>COSTA António</t>
  </si>
  <si>
    <t>FERREIRA Jose</t>
  </si>
  <si>
    <t>SILVA Paulo</t>
  </si>
  <si>
    <t>OLIVEIRA Rui</t>
  </si>
  <si>
    <t>CDA</t>
  </si>
  <si>
    <t>TEIXEIRA Fernando</t>
  </si>
  <si>
    <t>ACRFM</t>
  </si>
  <si>
    <t>CLARO Pedro</t>
  </si>
  <si>
    <t>DIAS Abel</t>
  </si>
  <si>
    <t>PEREIRA João</t>
  </si>
  <si>
    <t>TEIXEIRA Carlos</t>
  </si>
  <si>
    <t>VALE Silvino</t>
  </si>
  <si>
    <t>MARTINS Carlos</t>
  </si>
  <si>
    <t>SILVA Rui</t>
  </si>
  <si>
    <t>SOARES Miguel</t>
  </si>
  <si>
    <t>BORGES Máximo</t>
  </si>
  <si>
    <t>LOPES Tiago</t>
  </si>
  <si>
    <t>AIDOS Fernando</t>
  </si>
  <si>
    <t>PEREIRA Fernando</t>
  </si>
  <si>
    <t>ARNAUT Manuel</t>
  </si>
  <si>
    <t>ALVES Alcino</t>
  </si>
  <si>
    <t>SOARES Rui</t>
  </si>
  <si>
    <t>FERREIRA Celestino</t>
  </si>
  <si>
    <t>DELGADO Vitor</t>
  </si>
  <si>
    <t>MATOS Carlos</t>
  </si>
  <si>
    <t>BPI</t>
  </si>
  <si>
    <t>VIEIRA José</t>
  </si>
  <si>
    <t>ANTUNES Carlos</t>
  </si>
  <si>
    <t>GOMES Pedro</t>
  </si>
  <si>
    <t>RIBEIRO Pedro</t>
  </si>
  <si>
    <t>ANACLETO Jaime</t>
  </si>
  <si>
    <t>CALVINHO Mario</t>
  </si>
  <si>
    <t>SANTOS José</t>
  </si>
  <si>
    <t>FILIPE Francisco</t>
  </si>
  <si>
    <t>CFE</t>
  </si>
  <si>
    <t>DOMINGUES Pedro</t>
  </si>
  <si>
    <t>TAP</t>
  </si>
  <si>
    <t>GOUVEIA Nuno</t>
  </si>
  <si>
    <t>TAVARES Rui</t>
  </si>
  <si>
    <t>MACHADO José</t>
  </si>
  <si>
    <t>BARBOSA José</t>
  </si>
  <si>
    <t>SIMÕES Nelson</t>
  </si>
  <si>
    <t>VIEIRA João</t>
  </si>
  <si>
    <t>PEREIRA Renato</t>
  </si>
  <si>
    <t>BRAZÃO Carlos</t>
  </si>
  <si>
    <t>SOUSA Paulo</t>
  </si>
  <si>
    <t>BRAZAO Carlos</t>
  </si>
  <si>
    <t>ROCHA Carlos</t>
  </si>
  <si>
    <t>MAGALHÃES José</t>
  </si>
  <si>
    <t>FREITAS Jose</t>
  </si>
  <si>
    <t>FERNANDES Henrique</t>
  </si>
  <si>
    <t>DUARTE Ricardo</t>
  </si>
  <si>
    <t>CMBCP</t>
  </si>
  <si>
    <t>GOUVEIA Francisco</t>
  </si>
  <si>
    <t>JOHNSON Nazario</t>
  </si>
  <si>
    <t>RCT</t>
  </si>
  <si>
    <t>SOARES Goji</t>
  </si>
  <si>
    <t>FREITAS Avelino</t>
  </si>
  <si>
    <t>MANE José</t>
  </si>
  <si>
    <t>ARAUJO Duarte</t>
  </si>
  <si>
    <t>PEREIRA José</t>
  </si>
  <si>
    <t>COELHO Oscar</t>
  </si>
  <si>
    <t>FERNANDES Ricardo</t>
  </si>
  <si>
    <t>GRILLO Ricardo</t>
  </si>
  <si>
    <t>MANUEL Joao</t>
  </si>
  <si>
    <t>GRILLO Gonçalo</t>
  </si>
  <si>
    <t>BASTOS Diogo</t>
  </si>
  <si>
    <t>PARREIRA Marcos</t>
  </si>
  <si>
    <t>SILVA Duarte</t>
  </si>
  <si>
    <t>SILVA Joao</t>
  </si>
  <si>
    <t>JOHNSON Sean</t>
  </si>
  <si>
    <t>CASTELAO Joana</t>
  </si>
  <si>
    <t>MARRACHO Filipa</t>
  </si>
  <si>
    <t>CNOCA</t>
  </si>
  <si>
    <t>MOREIRA Maria</t>
  </si>
  <si>
    <t>BATISTA Ana</t>
  </si>
  <si>
    <t>PAIS Ana</t>
  </si>
  <si>
    <t>CARVALHO Sara</t>
  </si>
  <si>
    <t>CARRICO Maria</t>
  </si>
  <si>
    <t>GIL Carla</t>
  </si>
  <si>
    <t>BRIZIDA Silvia</t>
  </si>
  <si>
    <t>MACHADO Fatima</t>
  </si>
  <si>
    <t>OLIVEIRA Maria</t>
  </si>
  <si>
    <t>ANTUNES Claudia</t>
  </si>
  <si>
    <t>LEAL Ana</t>
  </si>
  <si>
    <t>SILVA Susana</t>
  </si>
  <si>
    <t>ESTEVES Carla</t>
  </si>
  <si>
    <t>TREPADO Ligia</t>
  </si>
  <si>
    <t>GIRAO Patricia</t>
  </si>
  <si>
    <t>TOSTE Andrea</t>
  </si>
  <si>
    <t>FARINHA Maria</t>
  </si>
  <si>
    <t>SOARES Maria</t>
  </si>
  <si>
    <t>RAPOSO Rosa</t>
  </si>
  <si>
    <t>MOREIRA Leonor</t>
  </si>
  <si>
    <t>VIOSSAT Christine</t>
  </si>
  <si>
    <t>SOUSA Carla</t>
  </si>
  <si>
    <t>AZEVEDO Maria</t>
  </si>
  <si>
    <t>ARAÚJO Francisca</t>
  </si>
  <si>
    <t>GUSMÂO Carolina</t>
  </si>
  <si>
    <t>PEREIRA Ana</t>
  </si>
  <si>
    <t>MENDES Célia</t>
  </si>
  <si>
    <t>GARCIA Carla</t>
  </si>
  <si>
    <t>SOUSA Joana</t>
  </si>
  <si>
    <t>RIBEIRO Ana</t>
  </si>
  <si>
    <t>NORA Alda</t>
  </si>
  <si>
    <t>ABREU Carla</t>
  </si>
  <si>
    <t>RIBEIRO Catarina</t>
  </si>
  <si>
    <t>SERAFIM Mafalda</t>
  </si>
  <si>
    <t>MARQUES Madalena</t>
  </si>
  <si>
    <t>CORREIA Mafalda</t>
  </si>
  <si>
    <t>MELO Raquel</t>
  </si>
  <si>
    <t>MADAIL Catarina</t>
  </si>
  <si>
    <t>TELHADO Monica</t>
  </si>
  <si>
    <t>ROACHA Hugo</t>
  </si>
  <si>
    <t xml:space="preserve">DURÃES António </t>
  </si>
  <si>
    <t>FERNANDES Sérgio</t>
  </si>
  <si>
    <t>GUILHERME Pinto</t>
  </si>
  <si>
    <t>SANTOS Vitor</t>
  </si>
  <si>
    <t>MENDAO António</t>
  </si>
  <si>
    <t>COELHO Antonio</t>
  </si>
  <si>
    <t>BAIONETA Manuel</t>
  </si>
  <si>
    <t>ALBUQUERQUE António</t>
  </si>
  <si>
    <t>MENDNÇA Paulo</t>
  </si>
  <si>
    <t>EVANGELHO António</t>
  </si>
  <si>
    <t>LOURENCO Jorge</t>
  </si>
  <si>
    <t>SANTOS João</t>
  </si>
  <si>
    <t>P. Delgada</t>
  </si>
  <si>
    <t>Prova Preparação</t>
  </si>
  <si>
    <t>SILVA Antonio</t>
  </si>
  <si>
    <t>BARRADAS Luis</t>
  </si>
  <si>
    <t>FREITAS João</t>
  </si>
  <si>
    <t>PIMENTEL Paulo</t>
  </si>
  <si>
    <t>REIS Sergio</t>
  </si>
  <si>
    <t>PONTES João</t>
  </si>
  <si>
    <t>SOBRAL João</t>
  </si>
  <si>
    <t>BALTAZAR Francisco</t>
  </si>
  <si>
    <t>CPT</t>
  </si>
  <si>
    <t>MARTINS José</t>
  </si>
  <si>
    <t>FIGUEIRA Luis</t>
  </si>
  <si>
    <t>CONCEICAO Andre</t>
  </si>
  <si>
    <t>PAIOES Francisco</t>
  </si>
  <si>
    <t>DIAS Luis</t>
  </si>
  <si>
    <t>ROCHETA Eleutério</t>
  </si>
  <si>
    <t>SILVA Andre</t>
  </si>
  <si>
    <t>GUIMARÃES José</t>
  </si>
  <si>
    <t>PIMENTA José</t>
  </si>
  <si>
    <t>VIVEIROS Ricardo</t>
  </si>
  <si>
    <t>MOREIRA Luis</t>
  </si>
  <si>
    <t>RIBEIRO Francisco</t>
  </si>
  <si>
    <t>RODRIGUES Bruno</t>
  </si>
  <si>
    <t>SANTOS Jose</t>
  </si>
  <si>
    <t>PEREIRA Rui</t>
  </si>
  <si>
    <t>RIBEIRO Ricardo</t>
  </si>
  <si>
    <t>MAGALHAES Manuel</t>
  </si>
  <si>
    <t>LAMY João</t>
  </si>
  <si>
    <t>SEVILHA Faustino</t>
  </si>
  <si>
    <t>ROSADO Rui</t>
  </si>
  <si>
    <t>LAMY Ricardo</t>
  </si>
  <si>
    <t>REGO Jorge</t>
  </si>
  <si>
    <t>PAZ Fernando</t>
  </si>
  <si>
    <t>CORREIA Vitor</t>
  </si>
  <si>
    <t>ALVES Manuel</t>
  </si>
  <si>
    <t>SERRA Carlos</t>
  </si>
  <si>
    <t>PONTES Alberto</t>
  </si>
  <si>
    <t>SOARES José</t>
  </si>
  <si>
    <t>BAPTISTA João</t>
  </si>
  <si>
    <t>PREGO Vitor</t>
  </si>
  <si>
    <t>MOURA Nuno</t>
  </si>
  <si>
    <t>CARVALHO Jose</t>
  </si>
  <si>
    <t>MOUTELA Pedro</t>
  </si>
  <si>
    <t>SILVA Domingos</t>
  </si>
  <si>
    <t>SOUSA Diogo</t>
  </si>
  <si>
    <t>ROCHETA Pedro</t>
  </si>
  <si>
    <t>ASSUNÇÃO Guilherme</t>
  </si>
  <si>
    <t>FERNANDES Paulo</t>
  </si>
  <si>
    <t>PITEIRA Rui</t>
  </si>
  <si>
    <t>MORAIS Marco</t>
  </si>
  <si>
    <t>HENRIQUES Carlos</t>
  </si>
  <si>
    <t>FERREIRA António</t>
  </si>
  <si>
    <t>MAIA Vitor</t>
  </si>
  <si>
    <t>VAZ João</t>
  </si>
  <si>
    <t>PINTO Joao</t>
  </si>
  <si>
    <t>OLIVEIRA Fernando</t>
  </si>
  <si>
    <t>COSTA Domingos</t>
  </si>
  <si>
    <t>ROBALO José</t>
  </si>
  <si>
    <t>MADAIL António</t>
  </si>
  <si>
    <t>MONTEIRO Jose</t>
  </si>
  <si>
    <t>PÊGO José</t>
  </si>
  <si>
    <t>Torneio ARTN</t>
  </si>
  <si>
    <t>Troféu Mestre</t>
  </si>
  <si>
    <t>PSTD HS - Índices de Referência: "B" 558 - "C"  554</t>
  </si>
  <si>
    <t>PSTD HJ - Índices de Referência: "B" 545 - "C"  538</t>
  </si>
  <si>
    <t>MOREIRA Bruno</t>
  </si>
  <si>
    <t>PPC HS - Índices de Referência: "B" 571 - "C" 568</t>
  </si>
  <si>
    <t>Dia da Marinha</t>
  </si>
  <si>
    <t>COSTA Joao</t>
  </si>
  <si>
    <t>SANTOS Lícinio</t>
  </si>
  <si>
    <t xml:space="preserve">SOUSA Jorge </t>
  </si>
  <si>
    <t>ASSUNÇAO Guilherme</t>
  </si>
  <si>
    <t>MONTEIRO Vitor</t>
  </si>
  <si>
    <t>ARAÚJO Armando</t>
  </si>
  <si>
    <t>SILVA Gaspar</t>
  </si>
  <si>
    <t xml:space="preserve">CPT </t>
  </si>
  <si>
    <t xml:space="preserve">MENDÂO António </t>
  </si>
  <si>
    <t>FIGUEIREDO José</t>
  </si>
  <si>
    <t xml:space="preserve">CORREIA Wilson </t>
  </si>
  <si>
    <t>OLIVEIRA Sérgio</t>
  </si>
  <si>
    <t>CONCEIÇÃO André</t>
  </si>
  <si>
    <t>FERREIRA José</t>
  </si>
  <si>
    <t>FALEIRO Manuel</t>
  </si>
  <si>
    <t>PEREIRA Antonio</t>
  </si>
  <si>
    <t>LAMY Joao</t>
  </si>
  <si>
    <t>VIEGAS João</t>
  </si>
  <si>
    <t>MARQUES Francisco</t>
  </si>
  <si>
    <t>PEGO José</t>
  </si>
  <si>
    <t>BRAGA João</t>
  </si>
  <si>
    <t>MENDES Mário</t>
  </si>
  <si>
    <t>MARRACHO José</t>
  </si>
  <si>
    <t>ARAUJO Francisca</t>
  </si>
  <si>
    <t>AZEVEDO Teresa</t>
  </si>
  <si>
    <t>P25 HJ - Índices de Referência: "B" 566 - "C" 562</t>
  </si>
  <si>
    <t>ARAUJO Luis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</si>
  <si>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</si>
  <si>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</si>
  <si>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</si>
  <si>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</si>
  <si>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</si>
  <si>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</si>
  <si>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</si>
  <si>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</si>
  <si>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</si>
  <si>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</si>
  <si>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</si>
  <si>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</si>
  <si>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</si>
  <si>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</si>
  <si>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</si>
  <si>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</si>
  <si>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</si>
  <si>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</si>
  <si>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III Torneio</t>
  </si>
  <si>
    <t>RAMOS Miguel</t>
  </si>
  <si>
    <t>STP 2ª Prova</t>
  </si>
  <si>
    <t>STP 3ª Prova</t>
  </si>
  <si>
    <t>8º Torneio</t>
  </si>
  <si>
    <t>Bons Amigos</t>
  </si>
  <si>
    <t>GALHARDO Luis</t>
  </si>
  <si>
    <t>ESTEVES Francisco</t>
  </si>
  <si>
    <t>MARQUES Pedro</t>
  </si>
  <si>
    <t>XIV Taça</t>
  </si>
  <si>
    <t>Campeonato CTF AC</t>
  </si>
  <si>
    <t>2ª prova</t>
  </si>
  <si>
    <t>Leonel Carreiro</t>
  </si>
  <si>
    <t>7ª Prova</t>
  </si>
  <si>
    <t>VERDE José</t>
  </si>
  <si>
    <t>André Antunes 1ª P</t>
  </si>
  <si>
    <t>André Antunes 2ª P</t>
  </si>
  <si>
    <t>MARTINS Marco</t>
  </si>
  <si>
    <t xml:space="preserve">LAMY Ricardo </t>
  </si>
  <si>
    <t>FERREIRA Raimundo</t>
  </si>
  <si>
    <t>ROSADO Jorge</t>
  </si>
  <si>
    <t>BERNARDO Fernando</t>
  </si>
  <si>
    <t>SARAIVA Maria</t>
  </si>
  <si>
    <t>Torneio Aniversário</t>
  </si>
  <si>
    <t>CHICHARO João</t>
  </si>
  <si>
    <t>SILVA Vitor</t>
  </si>
  <si>
    <t>Sanjoaninas</t>
  </si>
  <si>
    <t>SILVA Carlos</t>
  </si>
  <si>
    <t>HS2</t>
  </si>
  <si>
    <t>Torneio Internacional</t>
  </si>
  <si>
    <t>Figueira Foz</t>
  </si>
  <si>
    <t>LUCAS Jorge</t>
  </si>
  <si>
    <t>ANAGUA Nelson</t>
  </si>
  <si>
    <t>ACC</t>
  </si>
  <si>
    <t>Torneio Natal</t>
  </si>
  <si>
    <t>8ª Prova</t>
  </si>
  <si>
    <t>TENDER Laura</t>
  </si>
  <si>
    <t>Prova Natividade</t>
  </si>
  <si>
    <t>CODORNIZ Francisco</t>
  </si>
  <si>
    <t>RODRIGUES Ana</t>
  </si>
  <si>
    <t>PEREIRA Magda</t>
  </si>
  <si>
    <t>SCIALPI Davide</t>
  </si>
  <si>
    <t>AGOSTINHO Gonçalo</t>
  </si>
  <si>
    <t>GOMES Paulo</t>
  </si>
  <si>
    <t>DIOGO José</t>
  </si>
  <si>
    <t>CASTELO João</t>
  </si>
  <si>
    <t>VALENTE José</t>
  </si>
  <si>
    <t>2ª Prova Preparação</t>
  </si>
  <si>
    <t>3ª prova</t>
  </si>
  <si>
    <t>ORTEGA Fernando</t>
  </si>
  <si>
    <t>SILVA Gonçalo</t>
  </si>
  <si>
    <t>Prova de Outono</t>
  </si>
  <si>
    <t>Prova Homenagem</t>
  </si>
  <si>
    <t>António Martins</t>
  </si>
  <si>
    <t>MARTINS António</t>
  </si>
  <si>
    <t>Torneio FPT</t>
  </si>
  <si>
    <t>Equipas Mistas</t>
  </si>
  <si>
    <t>PEREIRA Tiago</t>
  </si>
  <si>
    <t>JAR</t>
  </si>
  <si>
    <t xml:space="preserve">P50 HS - Índices de Referência: "A" 546 - "B" 540 - "C" 534 </t>
  </si>
  <si>
    <t xml:space="preserve">P50 HJ - Índices de Referência: "A" 546 - "B" 532 - "C" 527 </t>
  </si>
  <si>
    <t>PV HS - Índices de Referência: "A" 573 - "B" 560 - "C" 557</t>
  </si>
  <si>
    <t xml:space="preserve">PV HJ - Índices de Referência: "A" 573 - "B" 556 - "C" 552 </t>
  </si>
  <si>
    <t>P25 SS - Índices de Referência: "A" 574 - "B" 570 - "C" 563</t>
  </si>
  <si>
    <t>P25 SJ - Índices de Referência: "A" 574 - "B" 561 - "C" 556</t>
  </si>
  <si>
    <t>P10 HS - Índices de Referência: "A" 573 - "B" 569 - "C" 565</t>
  </si>
  <si>
    <t>P10 HJ - Índices de Referência: "A" 573 - "B" 562 - "C" 559</t>
  </si>
  <si>
    <t>P10 SS - Índices de Referência: "A" 566 - "B" 560 - "C" 555</t>
  </si>
  <si>
    <t>P10M SJ - Índices de Referência: "A" 566 - "B" 551 - "C" 547</t>
  </si>
  <si>
    <t>Torneio CTGaia</t>
  </si>
  <si>
    <t>CARRIÇO Terêncio</t>
  </si>
  <si>
    <t>DEIRA Jorge</t>
  </si>
  <si>
    <t>DIAS José</t>
  </si>
  <si>
    <t>COUTO Paulo</t>
  </si>
  <si>
    <t>CARDOSO Miguel</t>
  </si>
  <si>
    <t>SANTOS António</t>
  </si>
  <si>
    <t>Rui Ramalho</t>
  </si>
  <si>
    <t>I Troféu</t>
  </si>
  <si>
    <t>SANCHES Carlos</t>
  </si>
  <si>
    <t>Dia Olímpico</t>
  </si>
  <si>
    <t>FPT</t>
  </si>
  <si>
    <t>Camp. S. Miguel</t>
  </si>
  <si>
    <t>Torneio Abertura</t>
  </si>
  <si>
    <t>KATCIPIS Kassándra</t>
  </si>
  <si>
    <t>RIBEIRO Nuno</t>
  </si>
  <si>
    <t>FIGUEIREDO Cipriano</t>
  </si>
  <si>
    <t>Intershoot</t>
  </si>
  <si>
    <t>Netherlands</t>
  </si>
  <si>
    <t>8º Grand Prix</t>
  </si>
  <si>
    <t>France</t>
  </si>
  <si>
    <t>H&amp;N CUP</t>
  </si>
  <si>
    <t>Munich</t>
  </si>
  <si>
    <t>PEREIRA Manuel</t>
  </si>
  <si>
    <t>Norarmas</t>
  </si>
  <si>
    <t>I Taça</t>
  </si>
  <si>
    <t>PALMEIRA Maria</t>
  </si>
  <si>
    <t>PALMEIRA José</t>
  </si>
  <si>
    <t>Olímpico GCP</t>
  </si>
  <si>
    <t>6º Aniv. CTGaia</t>
  </si>
  <si>
    <t>ESTEVES Lucia</t>
  </si>
  <si>
    <t>Honório Santos</t>
  </si>
  <si>
    <t>GANCA Bruno</t>
  </si>
  <si>
    <t>RAPOSO Rodolfo</t>
  </si>
  <si>
    <t>BARBOSA André</t>
  </si>
  <si>
    <t>FOZ Élio</t>
  </si>
  <si>
    <t>Cor Barreto Nunes</t>
  </si>
  <si>
    <t>BATISTA João</t>
  </si>
  <si>
    <t>MGen Brás Marcos</t>
  </si>
  <si>
    <t>ROCHETA José</t>
  </si>
  <si>
    <t>BERGA Nuno</t>
  </si>
  <si>
    <t>Tor Dia Olímpico</t>
  </si>
  <si>
    <t>MOURA Vasco</t>
  </si>
  <si>
    <t>PENA Jose</t>
  </si>
  <si>
    <t>Abertura CTF</t>
  </si>
  <si>
    <t>NOVAIS João</t>
  </si>
  <si>
    <t>JARDIM Blake</t>
  </si>
  <si>
    <t>OLIVEIRA Guilherme</t>
  </si>
  <si>
    <t>SILVA Armando</t>
  </si>
  <si>
    <t>OLIVEIRA Artur</t>
  </si>
  <si>
    <t>ARNONE Robert</t>
  </si>
  <si>
    <t>ANT</t>
  </si>
  <si>
    <t>SOUSA Francisco</t>
  </si>
  <si>
    <t>André Antunes</t>
  </si>
  <si>
    <t>V Torneio</t>
  </si>
  <si>
    <t>Primavera</t>
  </si>
  <si>
    <t>PUGA Rogério</t>
  </si>
  <si>
    <t>Angra do Heroismo</t>
  </si>
  <si>
    <t>V Open</t>
  </si>
  <si>
    <t>Alcor</t>
  </si>
  <si>
    <t>FREITAS Miguel</t>
  </si>
  <si>
    <t>PACHEO Mário</t>
  </si>
  <si>
    <t>Liberdade</t>
  </si>
  <si>
    <t>MELO Manuela</t>
  </si>
  <si>
    <t>CTF AC</t>
  </si>
  <si>
    <t>PAIVA Manuel</t>
  </si>
  <si>
    <t>torneio</t>
  </si>
  <si>
    <t>Cidade P. Delgada</t>
  </si>
  <si>
    <t>KATCIPIS Kassandra</t>
  </si>
  <si>
    <t>Cidade Viseu 1ª P</t>
  </si>
  <si>
    <t>PEREIRA Osmar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</si>
</sst>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m/yy;@"/>
    <numFmt numFmtId="165" formatCode="d/mmm/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  <charset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rgb="FF99CC00"/>
        <bgColor indexed="64"/>
      </patternFill>
    </fill>
    <fill>
      <patternFill patternType="solid">
        <fgColor rgb="FFFFFF00"/>
        <bgColor indexed="22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22"/>
      </patternFill>
    </fill>
    <fill>
      <patternFill patternType="solid">
        <fgColor rgb="FF92D050"/>
        <bgColor indexed="26"/>
      </patternFill>
    </fill>
    <fill>
      <patternFill patternType="solid">
        <fgColor rgb="FF00B0F0"/>
        <bgColor indexed="26"/>
      </patternFill>
    </fill>
    <fill>
      <patternFill patternType="solid">
        <fgColor rgb="FFFF0000"/>
        <bgColor indexed="26"/>
      </patternFill>
    </fill>
  </fills>
  <borders count="6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56">
    <xf numFmtId="0" fontId="0" fillId="0" borderId="0" xfId="0"/>
    <xf numFmtId="49" fontId="0" fillId="0" borderId="0" xfId="1" applyNumberFormat="1" applyFont="1" applyFill="1" applyBorder="1" applyAlignment="1">
      <alignment horizontal="center" vertical="center"/>
    </xf>
    <xf numFmtId="49" fontId="0" fillId="0" borderId="0" xfId="1" applyNumberFormat="1" applyFont="1" applyBorder="1" applyAlignment="1">
      <alignment horizontal="left" vertical="center"/>
    </xf>
    <xf numFmtId="49" fontId="0" fillId="0" borderId="0" xfId="1" applyNumberFormat="1" applyFont="1" applyBorder="1" applyAlignment="1">
      <alignment horizontal="center" vertical="center"/>
    </xf>
    <xf numFmtId="49" fontId="0" fillId="0" borderId="0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vertical="center"/>
    </xf>
    <xf numFmtId="0" fontId="1" fillId="0" borderId="0" xfId="2"/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0" fillId="0" borderId="0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/>
    </xf>
    <xf numFmtId="1" fontId="0" fillId="0" borderId="10" xfId="1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 vertical="center"/>
    </xf>
    <xf numFmtId="164" fontId="1" fillId="0" borderId="11" xfId="2" applyNumberFormat="1" applyFont="1" applyFill="1" applyBorder="1" applyAlignment="1" applyProtection="1">
      <alignment horizontal="center"/>
      <protection locked="0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1" fontId="0" fillId="0" borderId="15" xfId="1" applyNumberFormat="1" applyFont="1" applyFill="1" applyBorder="1" applyAlignment="1">
      <alignment horizontal="center" vertical="center"/>
    </xf>
    <xf numFmtId="49" fontId="1" fillId="0" borderId="16" xfId="2" applyNumberFormat="1" applyFill="1" applyBorder="1" applyAlignment="1">
      <alignment horizontal="center"/>
    </xf>
    <xf numFmtId="49" fontId="1" fillId="0" borderId="17" xfId="2" applyNumberFormat="1" applyFill="1" applyBorder="1" applyAlignment="1">
      <alignment horizontal="center"/>
    </xf>
    <xf numFmtId="49" fontId="1" fillId="0" borderId="18" xfId="2" applyNumberFormat="1" applyFill="1" applyBorder="1" applyAlignment="1">
      <alignment horizontal="center"/>
    </xf>
    <xf numFmtId="0" fontId="5" fillId="0" borderId="8" xfId="1" applyFont="1" applyFill="1" applyBorder="1" applyAlignment="1">
      <alignment horizontal="center" vertical="center"/>
    </xf>
    <xf numFmtId="1" fontId="0" fillId="0" borderId="5" xfId="1" applyNumberFormat="1" applyFont="1" applyFill="1" applyBorder="1" applyAlignment="1" applyProtection="1">
      <alignment horizontal="center" vertical="center"/>
      <protection locked="0"/>
    </xf>
    <xf numFmtId="1" fontId="0" fillId="0" borderId="0" xfId="1" applyNumberFormat="1" applyFont="1" applyFill="1" applyBorder="1" applyAlignment="1" applyProtection="1">
      <alignment horizontal="center" vertical="center"/>
      <protection locked="0"/>
    </xf>
    <xf numFmtId="14" fontId="1" fillId="0" borderId="20" xfId="2" applyNumberFormat="1" applyFill="1" applyBorder="1" applyAlignment="1">
      <alignment horizontal="center"/>
    </xf>
    <xf numFmtId="14" fontId="1" fillId="0" borderId="21" xfId="2" applyNumberFormat="1" applyFill="1" applyBorder="1" applyAlignment="1">
      <alignment horizontal="center"/>
    </xf>
    <xf numFmtId="14" fontId="1" fillId="0" borderId="22" xfId="2" applyNumberFormat="1" applyFill="1" applyBorder="1" applyAlignment="1">
      <alignment horizontal="center"/>
    </xf>
    <xf numFmtId="14" fontId="1" fillId="0" borderId="24" xfId="2" applyNumberFormat="1" applyFill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0" fillId="0" borderId="1" xfId="1" applyNumberFormat="1" applyFont="1" applyFill="1" applyBorder="1" applyAlignment="1" applyProtection="1">
      <alignment horizontal="center" vertical="center"/>
    </xf>
    <xf numFmtId="0" fontId="1" fillId="0" borderId="1" xfId="2" applyFill="1" applyBorder="1" applyAlignment="1" applyProtection="1">
      <alignment horizontal="left"/>
      <protection locked="0"/>
    </xf>
    <xf numFmtId="0" fontId="1" fillId="0" borderId="1" xfId="2" applyFont="1" applyFill="1" applyBorder="1" applyAlignment="1" applyProtection="1">
      <alignment horizontal="right"/>
      <protection locked="0"/>
    </xf>
    <xf numFmtId="0" fontId="1" fillId="0" borderId="1" xfId="2" applyFont="1" applyFill="1" applyBorder="1" applyAlignment="1" applyProtection="1">
      <alignment horizontal="center"/>
      <protection locked="0"/>
    </xf>
    <xf numFmtId="1" fontId="0" fillId="4" borderId="1" xfId="1" applyNumberFormat="1" applyFont="1" applyFill="1" applyBorder="1" applyAlignment="1">
      <alignment horizontal="center"/>
    </xf>
    <xf numFmtId="0" fontId="0" fillId="4" borderId="1" xfId="1" applyFont="1" applyFill="1" applyBorder="1" applyAlignment="1">
      <alignment horizontal="center"/>
    </xf>
    <xf numFmtId="0" fontId="6" fillId="0" borderId="25" xfId="1" applyFont="1" applyFill="1" applyBorder="1" applyAlignment="1">
      <alignment horizontal="center"/>
    </xf>
    <xf numFmtId="1" fontId="0" fillId="0" borderId="1" xfId="1" applyNumberFormat="1" applyFont="1" applyFill="1" applyBorder="1" applyAlignment="1">
      <alignment horizontal="center"/>
    </xf>
    <xf numFmtId="1" fontId="0" fillId="0" borderId="0" xfId="1" applyNumberFormat="1" applyFont="1" applyFill="1" applyBorder="1" applyAlignment="1">
      <alignment horizontal="center"/>
    </xf>
    <xf numFmtId="0" fontId="0" fillId="0" borderId="25" xfId="1" applyFont="1" applyFill="1" applyBorder="1" applyAlignment="1" applyProtection="1">
      <alignment horizontal="center"/>
      <protection locked="0"/>
    </xf>
    <xf numFmtId="0" fontId="0" fillId="0" borderId="27" xfId="1" applyFont="1" applyFill="1" applyBorder="1" applyAlignment="1" applyProtection="1">
      <alignment horizontal="center"/>
      <protection locked="0"/>
    </xf>
    <xf numFmtId="0" fontId="1" fillId="0" borderId="1" xfId="2" applyFont="1" applyFill="1" applyBorder="1" applyAlignment="1">
      <alignment horizontal="left"/>
    </xf>
    <xf numFmtId="0" fontId="1" fillId="0" borderId="1" xfId="2" applyFont="1" applyFill="1" applyBorder="1" applyAlignment="1">
      <alignment horizontal="right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 applyProtection="1">
      <alignment horizontal="left"/>
      <protection locked="0"/>
    </xf>
    <xf numFmtId="0" fontId="1" fillId="0" borderId="1" xfId="2" applyFill="1" applyBorder="1" applyAlignment="1" applyProtection="1">
      <alignment horizontal="center"/>
      <protection locked="0"/>
    </xf>
    <xf numFmtId="0" fontId="0" fillId="0" borderId="1" xfId="1" applyFon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1" fillId="0" borderId="1" xfId="2" applyFill="1" applyBorder="1" applyAlignment="1">
      <alignment horizontal="left"/>
    </xf>
    <xf numFmtId="0" fontId="1" fillId="0" borderId="0" xfId="2" applyFill="1"/>
    <xf numFmtId="0" fontId="1" fillId="0" borderId="1" xfId="2" applyBorder="1" applyAlignment="1">
      <alignment horizontal="left"/>
    </xf>
    <xf numFmtId="0" fontId="1" fillId="0" borderId="1" xfId="2" applyBorder="1" applyAlignment="1">
      <alignment horizontal="center"/>
    </xf>
    <xf numFmtId="49" fontId="0" fillId="0" borderId="1" xfId="1" applyNumberFormat="1" applyFont="1" applyBorder="1" applyAlignment="1">
      <alignment horizontal="left" vertical="center"/>
    </xf>
    <xf numFmtId="0" fontId="0" fillId="0" borderId="1" xfId="1" applyNumberFormat="1" applyFont="1" applyBorder="1" applyAlignment="1">
      <alignment horizontal="right" vertical="center"/>
    </xf>
    <xf numFmtId="49" fontId="0" fillId="0" borderId="1" xfId="1" applyNumberFormat="1" applyFont="1" applyBorder="1" applyAlignment="1">
      <alignment horizontal="center" vertical="center"/>
    </xf>
    <xf numFmtId="0" fontId="1" fillId="0" borderId="1" xfId="2" applyFont="1" applyFill="1" applyBorder="1" applyAlignment="1" applyProtection="1">
      <alignment horizontal="left" vertical="center"/>
      <protection locked="0"/>
    </xf>
    <xf numFmtId="0" fontId="1" fillId="0" borderId="1" xfId="2" applyFont="1" applyFill="1" applyBorder="1" applyAlignment="1" applyProtection="1">
      <alignment horizontal="right" vertical="center"/>
      <protection locked="0"/>
    </xf>
    <xf numFmtId="0" fontId="1" fillId="0" borderId="1" xfId="2" applyFill="1" applyBorder="1" applyAlignment="1" applyProtection="1">
      <alignment horizontal="center" vertical="center"/>
      <protection locked="0"/>
    </xf>
    <xf numFmtId="0" fontId="1" fillId="0" borderId="1" xfId="2" applyFont="1" applyFill="1" applyBorder="1" applyAlignment="1" applyProtection="1">
      <alignment horizontal="center" vertical="center"/>
      <protection locked="0"/>
    </xf>
    <xf numFmtId="0" fontId="1" fillId="0" borderId="1" xfId="2" applyFont="1" applyFill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49" fontId="0" fillId="0" borderId="26" xfId="1" applyNumberFormat="1" applyFont="1" applyFill="1" applyBorder="1" applyAlignment="1">
      <alignment horizontal="center" vertical="center"/>
    </xf>
    <xf numFmtId="0" fontId="1" fillId="0" borderId="1" xfId="2" applyFont="1" applyBorder="1" applyAlignment="1">
      <alignment horizontal="right"/>
    </xf>
    <xf numFmtId="0" fontId="0" fillId="0" borderId="28" xfId="1" applyFont="1" applyFill="1" applyBorder="1" applyAlignment="1" applyProtection="1">
      <alignment horizontal="center"/>
      <protection locked="0"/>
    </xf>
    <xf numFmtId="0" fontId="1" fillId="0" borderId="1" xfId="2" applyFont="1" applyBorder="1"/>
    <xf numFmtId="0" fontId="1" fillId="0" borderId="1" xfId="2" applyBorder="1"/>
    <xf numFmtId="0" fontId="1" fillId="0" borderId="1" xfId="2" applyFill="1" applyBorder="1"/>
    <xf numFmtId="0" fontId="5" fillId="0" borderId="10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0" fontId="1" fillId="0" borderId="1" xfId="2" applyFont="1" applyFill="1" applyBorder="1" applyProtection="1">
      <protection locked="0"/>
    </xf>
    <xf numFmtId="0" fontId="1" fillId="0" borderId="1" xfId="2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vertical="center"/>
    </xf>
    <xf numFmtId="0" fontId="1" fillId="0" borderId="29" xfId="1" applyFont="1" applyFill="1" applyBorder="1" applyAlignment="1" applyProtection="1">
      <alignment horizontal="center"/>
      <protection locked="0"/>
    </xf>
    <xf numFmtId="49" fontId="1" fillId="0" borderId="30" xfId="1" applyNumberFormat="1" applyFont="1" applyFill="1" applyBorder="1" applyAlignment="1">
      <alignment vertical="center"/>
    </xf>
    <xf numFmtId="0" fontId="0" fillId="0" borderId="24" xfId="1" applyFont="1" applyFill="1" applyBorder="1" applyAlignment="1">
      <alignment horizontal="center" vertical="center"/>
    </xf>
    <xf numFmtId="0" fontId="0" fillId="0" borderId="16" xfId="1" applyFont="1" applyFill="1" applyBorder="1" applyAlignment="1">
      <alignment horizontal="center" vertical="center"/>
    </xf>
    <xf numFmtId="15" fontId="0" fillId="0" borderId="1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/>
      <protection locked="0"/>
    </xf>
    <xf numFmtId="0" fontId="1" fillId="0" borderId="1" xfId="2" applyFont="1" applyBorder="1" applyAlignment="1">
      <alignment horizontal="center" vertical="top" wrapText="1"/>
    </xf>
    <xf numFmtId="0" fontId="1" fillId="0" borderId="1" xfId="2" applyFont="1" applyBorder="1" applyAlignment="1">
      <alignment horizontal="right" vertical="top" wrapText="1"/>
    </xf>
    <xf numFmtId="0" fontId="1" fillId="0" borderId="1" xfId="2" applyFont="1" applyBorder="1" applyAlignment="1">
      <alignment horizontal="left" vertical="top" wrapText="1"/>
    </xf>
    <xf numFmtId="49" fontId="8" fillId="0" borderId="0" xfId="1" applyNumberFormat="1" applyFont="1" applyFill="1" applyBorder="1" applyAlignment="1">
      <alignment horizontal="center" vertical="center"/>
    </xf>
    <xf numFmtId="1" fontId="0" fillId="0" borderId="7" xfId="1" applyNumberFormat="1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 vertical="center"/>
    </xf>
    <xf numFmtId="1" fontId="0" fillId="0" borderId="14" xfId="1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" fontId="0" fillId="0" borderId="19" xfId="1" applyNumberFormat="1" applyFont="1" applyFill="1" applyBorder="1" applyAlignment="1" applyProtection="1">
      <alignment horizontal="center" vertical="center"/>
      <protection locked="0"/>
    </xf>
    <xf numFmtId="14" fontId="1" fillId="0" borderId="33" xfId="2" applyNumberFormat="1" applyFill="1" applyBorder="1" applyAlignment="1">
      <alignment horizontal="center"/>
    </xf>
    <xf numFmtId="14" fontId="1" fillId="0" borderId="0" xfId="2" applyNumberFormat="1" applyFont="1" applyFill="1" applyBorder="1" applyAlignment="1">
      <alignment horizontal="center" vertical="center"/>
    </xf>
    <xf numFmtId="49" fontId="0" fillId="0" borderId="30" xfId="1" applyNumberFormat="1" applyFont="1" applyBorder="1" applyAlignment="1">
      <alignment horizontal="center" vertical="center"/>
    </xf>
    <xf numFmtId="0" fontId="0" fillId="0" borderId="29" xfId="1" applyFont="1" applyFill="1" applyBorder="1" applyAlignment="1" applyProtection="1">
      <alignment horizontal="center"/>
      <protection locked="0"/>
    </xf>
    <xf numFmtId="0" fontId="1" fillId="0" borderId="0" xfId="2" applyFont="1" applyFill="1" applyBorder="1" applyAlignment="1" applyProtection="1">
      <alignment horizontal="center"/>
      <protection locked="0"/>
    </xf>
    <xf numFmtId="49" fontId="0" fillId="0" borderId="25" xfId="1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left"/>
      <protection locked="0"/>
    </xf>
    <xf numFmtId="0" fontId="9" fillId="0" borderId="1" xfId="2" applyFont="1" applyFill="1" applyBorder="1" applyAlignment="1" applyProtection="1">
      <alignment horizontal="right"/>
      <protection locked="0"/>
    </xf>
    <xf numFmtId="0" fontId="9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right"/>
    </xf>
    <xf numFmtId="49" fontId="0" fillId="0" borderId="23" xfId="1" applyNumberFormat="1" applyFont="1" applyFill="1" applyBorder="1" applyAlignment="1">
      <alignment horizontal="center" vertical="center"/>
    </xf>
    <xf numFmtId="164" fontId="1" fillId="0" borderId="34" xfId="2" applyNumberFormat="1" applyFont="1" applyFill="1" applyBorder="1" applyAlignment="1" applyProtection="1">
      <alignment horizontal="center"/>
      <protection locked="0"/>
    </xf>
    <xf numFmtId="49" fontId="1" fillId="0" borderId="26" xfId="1" applyNumberFormat="1" applyFont="1" applyBorder="1" applyAlignment="1">
      <alignment vertical="center"/>
    </xf>
    <xf numFmtId="0" fontId="1" fillId="0" borderId="35" xfId="1" applyFont="1" applyFill="1" applyBorder="1" applyAlignment="1" applyProtection="1">
      <alignment horizontal="center"/>
      <protection locked="0"/>
    </xf>
    <xf numFmtId="0" fontId="1" fillId="0" borderId="36" xfId="1" applyFont="1" applyFill="1" applyBorder="1" applyAlignment="1" applyProtection="1">
      <alignment horizontal="center"/>
      <protection locked="0"/>
    </xf>
    <xf numFmtId="0" fontId="1" fillId="0" borderId="1" xfId="1" applyNumberFormat="1" applyFont="1" applyBorder="1" applyAlignment="1">
      <alignment horizontal="right" vertical="center"/>
    </xf>
    <xf numFmtId="0" fontId="0" fillId="0" borderId="1" xfId="1" applyFont="1" applyFill="1" applyBorder="1" applyAlignment="1" applyProtection="1">
      <alignment horizontal="center"/>
      <protection locked="0"/>
    </xf>
    <xf numFmtId="49" fontId="0" fillId="0" borderId="26" xfId="1" applyNumberFormat="1" applyFont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165" fontId="1" fillId="0" borderId="15" xfId="2" applyNumberFormat="1" applyFont="1" applyFill="1" applyBorder="1" applyAlignment="1">
      <alignment horizontal="center" vertical="center"/>
    </xf>
    <xf numFmtId="49" fontId="0" fillId="0" borderId="26" xfId="1" applyNumberFormat="1" applyFont="1" applyBorder="1" applyAlignment="1">
      <alignment vertical="center"/>
    </xf>
    <xf numFmtId="0" fontId="1" fillId="0" borderId="1" xfId="2" applyFill="1" applyBorder="1" applyAlignment="1" applyProtection="1">
      <alignment vertical="center"/>
      <protection locked="0"/>
    </xf>
    <xf numFmtId="0" fontId="0" fillId="0" borderId="0" xfId="3" applyFont="1" applyBorder="1" applyAlignment="1">
      <alignment horizontal="center"/>
    </xf>
    <xf numFmtId="0" fontId="11" fillId="4" borderId="1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7" borderId="1" xfId="2" applyFont="1" applyFill="1" applyBorder="1" applyAlignment="1">
      <alignment horizontal="center" vertical="center"/>
    </xf>
    <xf numFmtId="0" fontId="11" fillId="8" borderId="1" xfId="2" applyFont="1" applyFill="1" applyBorder="1" applyAlignment="1">
      <alignment horizontal="center" vertical="center"/>
    </xf>
    <xf numFmtId="0" fontId="11" fillId="9" borderId="1" xfId="2" applyFont="1" applyFill="1" applyBorder="1" applyAlignment="1">
      <alignment horizontal="center" vertical="center"/>
    </xf>
    <xf numFmtId="0" fontId="11" fillId="10" borderId="1" xfId="2" applyFont="1" applyFill="1" applyBorder="1" applyAlignment="1">
      <alignment horizontal="center" vertical="center"/>
    </xf>
    <xf numFmtId="0" fontId="11" fillId="11" borderId="1" xfId="2" applyFont="1" applyFill="1" applyBorder="1" applyAlignment="1">
      <alignment horizontal="center" vertical="center"/>
    </xf>
    <xf numFmtId="0" fontId="11" fillId="12" borderId="1" xfId="2" applyFont="1" applyFill="1" applyBorder="1" applyAlignment="1">
      <alignment horizontal="center" vertical="center"/>
    </xf>
    <xf numFmtId="0" fontId="11" fillId="13" borderId="1" xfId="2" applyFont="1" applyFill="1" applyBorder="1" applyAlignment="1">
      <alignment horizontal="center" vertical="center"/>
    </xf>
    <xf numFmtId="0" fontId="11" fillId="14" borderId="1" xfId="2" applyFont="1" applyFill="1" applyBorder="1" applyAlignment="1">
      <alignment horizontal="center" vertical="center"/>
    </xf>
    <xf numFmtId="0" fontId="11" fillId="15" borderId="1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5" fontId="0" fillId="0" borderId="12" xfId="1" applyNumberFormat="1" applyFont="1" applyFill="1" applyBorder="1" applyAlignment="1">
      <alignment horizontal="center" vertical="center"/>
    </xf>
    <xf numFmtId="0" fontId="0" fillId="0" borderId="18" xfId="1" applyFont="1" applyFill="1" applyBorder="1" applyAlignment="1">
      <alignment horizontal="center" vertical="center"/>
    </xf>
    <xf numFmtId="0" fontId="0" fillId="0" borderId="33" xfId="1" applyFont="1" applyFill="1" applyBorder="1" applyAlignment="1">
      <alignment horizontal="center" vertical="center"/>
    </xf>
    <xf numFmtId="49" fontId="0" fillId="0" borderId="30" xfId="1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64" fontId="1" fillId="0" borderId="13" xfId="2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64" fontId="1" fillId="0" borderId="12" xfId="2" applyNumberFormat="1" applyFont="1" applyFill="1" applyBorder="1" applyAlignment="1" applyProtection="1">
      <alignment horizontal="center"/>
      <protection locked="0"/>
    </xf>
    <xf numFmtId="49" fontId="1" fillId="0" borderId="33" xfId="2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0" fontId="12" fillId="0" borderId="1" xfId="2" applyFont="1" applyFill="1" applyBorder="1" applyAlignment="1" applyProtection="1">
      <alignment horizontal="left"/>
      <protection locked="0"/>
    </xf>
    <xf numFmtId="0" fontId="12" fillId="0" borderId="1" xfId="2" applyFont="1" applyFill="1" applyBorder="1" applyAlignment="1">
      <alignment horizontal="left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26" xfId="1" applyFont="1" applyFill="1" applyBorder="1" applyAlignment="1" applyProtection="1">
      <alignment horizontal="center"/>
      <protection locked="0"/>
    </xf>
    <xf numFmtId="164" fontId="0" fillId="0" borderId="38" xfId="0" applyNumberFormat="1" applyFont="1" applyFill="1" applyBorder="1" applyAlignment="1" applyProtection="1">
      <alignment horizontal="center"/>
      <protection locked="0"/>
    </xf>
    <xf numFmtId="49" fontId="0" fillId="0" borderId="39" xfId="1" applyNumberFormat="1" applyFont="1" applyFill="1" applyBorder="1" applyAlignment="1">
      <alignment horizontal="center" vertical="center"/>
    </xf>
    <xf numFmtId="0" fontId="0" fillId="0" borderId="40" xfId="1" applyFont="1" applyFill="1" applyBorder="1" applyAlignment="1" applyProtection="1">
      <alignment horizontal="center"/>
      <protection locked="0"/>
    </xf>
    <xf numFmtId="49" fontId="0" fillId="0" borderId="42" xfId="1" applyNumberFormat="1" applyFont="1" applyFill="1" applyBorder="1" applyAlignment="1">
      <alignment horizontal="center" vertical="center"/>
    </xf>
    <xf numFmtId="14" fontId="0" fillId="0" borderId="33" xfId="0" applyNumberFormat="1" applyFill="1" applyBorder="1" applyAlignment="1">
      <alignment horizontal="center"/>
    </xf>
    <xf numFmtId="49" fontId="0" fillId="0" borderId="43" xfId="0" applyNumberFormat="1" applyFill="1" applyBorder="1" applyAlignment="1">
      <alignment horizontal="center"/>
    </xf>
    <xf numFmtId="49" fontId="0" fillId="0" borderId="39" xfId="1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0" fontId="1" fillId="0" borderId="28" xfId="1" applyFont="1" applyFill="1" applyBorder="1" applyAlignment="1" applyProtection="1">
      <alignment horizontal="center"/>
      <protection locked="0"/>
    </xf>
    <xf numFmtId="49" fontId="1" fillId="0" borderId="45" xfId="1" applyNumberFormat="1" applyFont="1" applyFill="1" applyBorder="1" applyAlignment="1">
      <alignment vertical="center"/>
    </xf>
    <xf numFmtId="49" fontId="0" fillId="0" borderId="9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49" fontId="0" fillId="0" borderId="47" xfId="0" applyNumberFormat="1" applyFill="1" applyBorder="1" applyAlignment="1">
      <alignment horizontal="center"/>
    </xf>
    <xf numFmtId="14" fontId="0" fillId="0" borderId="48" xfId="0" applyNumberFormat="1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64" fontId="1" fillId="0" borderId="50" xfId="2" applyNumberFormat="1" applyFont="1" applyFill="1" applyBorder="1" applyAlignment="1" applyProtection="1">
      <alignment horizontal="center"/>
      <protection locked="0"/>
    </xf>
    <xf numFmtId="49" fontId="1" fillId="0" borderId="47" xfId="2" applyNumberFormat="1" applyFill="1" applyBorder="1" applyAlignment="1">
      <alignment horizontal="center"/>
    </xf>
    <xf numFmtId="14" fontId="1" fillId="0" borderId="48" xfId="2" applyNumberFormat="1" applyFill="1" applyBorder="1" applyAlignment="1">
      <alignment horizontal="center"/>
    </xf>
    <xf numFmtId="49" fontId="1" fillId="0" borderId="42" xfId="1" applyNumberFormat="1" applyFont="1" applyBorder="1" applyAlignment="1">
      <alignment vertical="center"/>
    </xf>
    <xf numFmtId="0" fontId="1" fillId="0" borderId="51" xfId="1" applyFont="1" applyFill="1" applyBorder="1" applyAlignment="1" applyProtection="1">
      <alignment horizontal="center"/>
      <protection locked="0"/>
    </xf>
    <xf numFmtId="49" fontId="13" fillId="0" borderId="1" xfId="1" applyNumberFormat="1" applyFont="1" applyBorder="1" applyAlignment="1">
      <alignment horizontal="left" vertical="center"/>
    </xf>
    <xf numFmtId="0" fontId="13" fillId="0" borderId="1" xfId="1" applyNumberFormat="1" applyFont="1" applyBorder="1" applyAlignment="1">
      <alignment horizontal="right" vertical="center"/>
    </xf>
    <xf numFmtId="49" fontId="13" fillId="0" borderId="1" xfId="1" applyNumberFormat="1" applyFont="1" applyBorder="1" applyAlignment="1">
      <alignment horizontal="center" vertical="center"/>
    </xf>
    <xf numFmtId="1" fontId="13" fillId="4" borderId="1" xfId="1" applyNumberFormat="1" applyFont="1" applyFill="1" applyBorder="1" applyAlignment="1">
      <alignment horizontal="center"/>
    </xf>
    <xf numFmtId="0" fontId="13" fillId="4" borderId="1" xfId="1" applyFont="1" applyFill="1" applyBorder="1" applyAlignment="1">
      <alignment horizontal="center"/>
    </xf>
    <xf numFmtId="1" fontId="13" fillId="0" borderId="1" xfId="1" applyNumberFormat="1" applyFont="1" applyFill="1" applyBorder="1" applyAlignment="1">
      <alignment horizontal="center"/>
    </xf>
    <xf numFmtId="164" fontId="1" fillId="0" borderId="52" xfId="2" applyNumberFormat="1" applyFont="1" applyFill="1" applyBorder="1" applyAlignment="1" applyProtection="1">
      <alignment horizontal="center"/>
      <protection locked="0"/>
    </xf>
    <xf numFmtId="0" fontId="1" fillId="0" borderId="32" xfId="1" applyFont="1" applyFill="1" applyBorder="1" applyAlignment="1" applyProtection="1">
      <alignment horizontal="center"/>
      <protection locked="0"/>
    </xf>
    <xf numFmtId="164" fontId="1" fillId="0" borderId="38" xfId="2" applyNumberFormat="1" applyFont="1" applyFill="1" applyBorder="1" applyAlignment="1" applyProtection="1">
      <alignment horizontal="center"/>
      <protection locked="0"/>
    </xf>
    <xf numFmtId="49" fontId="1" fillId="0" borderId="43" xfId="2" applyNumberFormat="1" applyFill="1" applyBorder="1" applyAlignment="1">
      <alignment horizontal="center"/>
    </xf>
    <xf numFmtId="14" fontId="1" fillId="0" borderId="44" xfId="2" applyNumberFormat="1" applyFill="1" applyBorder="1" applyAlignment="1">
      <alignment horizontal="center"/>
    </xf>
    <xf numFmtId="0" fontId="1" fillId="0" borderId="40" xfId="1" applyFont="1" applyFill="1" applyBorder="1" applyAlignment="1" applyProtection="1">
      <alignment horizontal="center"/>
      <protection locked="0"/>
    </xf>
    <xf numFmtId="15" fontId="0" fillId="0" borderId="53" xfId="1" applyNumberFormat="1" applyFont="1" applyFill="1" applyBorder="1" applyAlignment="1">
      <alignment horizontal="center" vertical="center"/>
    </xf>
    <xf numFmtId="0" fontId="0" fillId="0" borderId="39" xfId="1" applyFont="1" applyFill="1" applyBorder="1" applyAlignment="1">
      <alignment horizontal="center" vertical="center"/>
    </xf>
    <xf numFmtId="0" fontId="0" fillId="0" borderId="54" xfId="1" applyFont="1" applyFill="1" applyBorder="1" applyAlignment="1">
      <alignment horizontal="center" vertical="center"/>
    </xf>
    <xf numFmtId="0" fontId="1" fillId="0" borderId="42" xfId="1" applyFont="1" applyFill="1" applyBorder="1" applyAlignment="1" applyProtection="1">
      <alignment horizontal="center"/>
      <protection locked="0"/>
    </xf>
    <xf numFmtId="49" fontId="0" fillId="0" borderId="55" xfId="1" applyNumberFormat="1" applyFont="1" applyFill="1" applyBorder="1" applyAlignment="1">
      <alignment horizontal="center" vertical="center"/>
    </xf>
    <xf numFmtId="164" fontId="1" fillId="0" borderId="56" xfId="2" applyNumberFormat="1" applyFont="1" applyFill="1" applyBorder="1" applyAlignment="1" applyProtection="1">
      <alignment horizontal="center"/>
      <protection locked="0"/>
    </xf>
    <xf numFmtId="49" fontId="1" fillId="0" borderId="9" xfId="2" applyNumberFormat="1" applyFill="1" applyBorder="1" applyAlignment="1">
      <alignment horizontal="center"/>
    </xf>
    <xf numFmtId="14" fontId="1" fillId="0" borderId="8" xfId="2" applyNumberFormat="1" applyFill="1" applyBorder="1" applyAlignment="1">
      <alignment horizontal="center"/>
    </xf>
    <xf numFmtId="0" fontId="1" fillId="0" borderId="57" xfId="1" applyFont="1" applyFill="1" applyBorder="1" applyAlignment="1" applyProtection="1">
      <alignment horizontal="center"/>
      <protection locked="0"/>
    </xf>
    <xf numFmtId="14" fontId="1" fillId="0" borderId="43" xfId="2" applyNumberFormat="1" applyFill="1" applyBorder="1" applyAlignment="1">
      <alignment horizontal="center"/>
    </xf>
    <xf numFmtId="49" fontId="0" fillId="0" borderId="42" xfId="1" applyNumberFormat="1" applyFont="1" applyBorder="1" applyAlignment="1">
      <alignment vertical="center"/>
    </xf>
    <xf numFmtId="0" fontId="0" fillId="0" borderId="46" xfId="1" applyFont="1" applyFill="1" applyBorder="1" applyAlignment="1" applyProtection="1">
      <alignment horizontal="center"/>
      <protection locked="0"/>
    </xf>
    <xf numFmtId="49" fontId="0" fillId="0" borderId="42" xfId="1" applyNumberFormat="1" applyFont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1" fillId="0" borderId="58" xfId="2" applyNumberFormat="1" applyFill="1" applyBorder="1" applyAlignment="1">
      <alignment horizontal="center"/>
    </xf>
    <xf numFmtId="14" fontId="1" fillId="0" borderId="59" xfId="2" applyNumberFormat="1" applyFill="1" applyBorder="1" applyAlignment="1">
      <alignment horizontal="center"/>
    </xf>
    <xf numFmtId="14" fontId="1" fillId="0" borderId="58" xfId="2" applyNumberFormat="1" applyFill="1" applyBorder="1" applyAlignment="1">
      <alignment horizontal="center"/>
    </xf>
    <xf numFmtId="0" fontId="0" fillId="0" borderId="60" xfId="1" applyFont="1" applyFill="1" applyBorder="1" applyAlignment="1" applyProtection="1">
      <alignment horizontal="center"/>
      <protection locked="0"/>
    </xf>
    <xf numFmtId="49" fontId="0" fillId="0" borderId="45" xfId="1" applyNumberFormat="1" applyFont="1" applyBorder="1" applyAlignment="1">
      <alignment horizontal="center" vertical="center"/>
    </xf>
    <xf numFmtId="165" fontId="1" fillId="0" borderId="47" xfId="2" applyNumberFormat="1" applyFont="1" applyFill="1" applyBorder="1" applyAlignment="1">
      <alignment horizontal="center" vertical="center"/>
    </xf>
    <xf numFmtId="0" fontId="1" fillId="0" borderId="47" xfId="2" applyFont="1" applyFill="1" applyBorder="1" applyAlignment="1">
      <alignment horizontal="center" vertical="center"/>
    </xf>
    <xf numFmtId="0" fontId="1" fillId="0" borderId="48" xfId="2" applyFont="1" applyFill="1" applyBorder="1" applyAlignment="1">
      <alignment horizontal="center" vertical="center"/>
    </xf>
    <xf numFmtId="14" fontId="1" fillId="0" borderId="49" xfId="2" applyNumberFormat="1" applyFill="1" applyBorder="1" applyAlignment="1">
      <alignment horizontal="center"/>
    </xf>
    <xf numFmtId="0" fontId="1" fillId="0" borderId="5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right"/>
      <protection locked="0"/>
    </xf>
    <xf numFmtId="0" fontId="1" fillId="0" borderId="5" xfId="2" applyFont="1" applyFill="1" applyBorder="1" applyAlignment="1" applyProtection="1">
      <alignment horizontal="center"/>
      <protection locked="0"/>
    </xf>
    <xf numFmtId="0" fontId="1" fillId="0" borderId="10" xfId="2" applyFont="1" applyFill="1" applyBorder="1" applyAlignment="1">
      <alignment horizontal="center"/>
    </xf>
    <xf numFmtId="0" fontId="1" fillId="0" borderId="5" xfId="2" applyFont="1" applyFill="1" applyBorder="1" applyAlignment="1">
      <alignment horizontal="center"/>
    </xf>
    <xf numFmtId="15" fontId="0" fillId="0" borderId="13" xfId="1" applyNumberFormat="1" applyFont="1" applyFill="1" applyBorder="1" applyAlignment="1">
      <alignment horizontal="center" vertical="center"/>
    </xf>
    <xf numFmtId="0" fontId="0" fillId="0" borderId="58" xfId="1" applyFont="1" applyFill="1" applyBorder="1" applyAlignment="1">
      <alignment horizontal="center" vertical="center"/>
    </xf>
    <xf numFmtId="0" fontId="0" fillId="0" borderId="59" xfId="1" applyFont="1" applyFill="1" applyBorder="1" applyAlignment="1">
      <alignment horizontal="center" vertical="center"/>
    </xf>
    <xf numFmtId="49" fontId="0" fillId="0" borderId="61" xfId="1" applyNumberFormat="1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right"/>
    </xf>
    <xf numFmtId="0" fontId="1" fillId="0" borderId="31" xfId="2" applyFont="1" applyFill="1" applyBorder="1" applyAlignment="1">
      <alignment horizontal="center"/>
    </xf>
    <xf numFmtId="0" fontId="3" fillId="3" borderId="62" xfId="2" applyFont="1" applyFill="1" applyBorder="1" applyAlignment="1">
      <alignment horizontal="center" vertical="center"/>
    </xf>
    <xf numFmtId="164" fontId="1" fillId="0" borderId="63" xfId="2" applyNumberFormat="1" applyFont="1" applyFill="1" applyBorder="1" applyAlignment="1" applyProtection="1">
      <alignment horizontal="center"/>
      <protection locked="0"/>
    </xf>
    <xf numFmtId="49" fontId="1" fillId="0" borderId="64" xfId="2" applyNumberFormat="1" applyFill="1" applyBorder="1" applyAlignment="1">
      <alignment horizontal="center"/>
    </xf>
    <xf numFmtId="14" fontId="1" fillId="0" borderId="65" xfId="2" applyNumberFormat="1" applyFill="1" applyBorder="1" applyAlignment="1">
      <alignment horizontal="center"/>
    </xf>
    <xf numFmtId="0" fontId="1" fillId="0" borderId="10" xfId="2" applyFont="1" applyBorder="1" applyAlignment="1">
      <alignment horizontal="left" vertical="top" wrapText="1"/>
    </xf>
    <xf numFmtId="0" fontId="1" fillId="0" borderId="10" xfId="2" applyFont="1" applyBorder="1" applyAlignment="1">
      <alignment horizontal="right" vertical="top" wrapText="1"/>
    </xf>
    <xf numFmtId="0" fontId="1" fillId="0" borderId="10" xfId="2" applyFont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7" xfId="2" applyFont="1" applyFill="1" applyBorder="1" applyAlignment="1">
      <alignment horizontal="center" vertical="center"/>
    </xf>
    <xf numFmtId="0" fontId="3" fillId="3" borderId="41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6" xfId="3" applyFont="1" applyFill="1" applyBorder="1" applyAlignment="1">
      <alignment horizontal="center" vertical="center" wrapText="1" shrinkToFit="1"/>
    </xf>
    <xf numFmtId="0" fontId="0" fillId="0" borderId="7" xfId="3" applyFont="1" applyFill="1" applyBorder="1" applyAlignment="1">
      <alignment horizontal="center" vertical="center" wrapText="1" shrinkToFit="1"/>
    </xf>
    <xf numFmtId="0" fontId="0" fillId="0" borderId="9" xfId="3" applyFont="1" applyFill="1" applyBorder="1" applyAlignment="1">
      <alignment horizontal="center" vertical="center" wrapText="1" shrinkToFit="1"/>
    </xf>
    <xf numFmtId="0" fontId="0" fillId="0" borderId="14" xfId="3" applyFont="1" applyFill="1" applyBorder="1" applyAlignment="1">
      <alignment horizontal="center" vertical="center" wrapText="1" shrinkToFit="1"/>
    </xf>
    <xf numFmtId="0" fontId="0" fillId="0" borderId="8" xfId="3" applyFont="1" applyFill="1" applyBorder="1" applyAlignment="1">
      <alignment horizontal="center" vertical="center" wrapText="1" shrinkToFit="1"/>
    </xf>
    <xf numFmtId="0" fontId="0" fillId="0" borderId="19" xfId="3" applyFont="1" applyFill="1" applyBorder="1" applyAlignment="1">
      <alignment horizontal="center" vertical="center" wrapText="1" shrinkToFit="1"/>
    </xf>
    <xf numFmtId="0" fontId="0" fillId="0" borderId="8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0" fillId="0" borderId="10" xfId="1" applyFont="1" applyFill="1" applyBorder="1" applyAlignment="1">
      <alignment horizontal="center" vertical="center"/>
    </xf>
    <xf numFmtId="0" fontId="0" fillId="0" borderId="25" xfId="1" applyFont="1" applyFill="1" applyBorder="1" applyAlignment="1">
      <alignment horizontal="center" vertical="center"/>
    </xf>
    <xf numFmtId="49" fontId="8" fillId="0" borderId="0" xfId="1" applyNumberFormat="1" applyFont="1" applyBorder="1" applyAlignment="1">
      <alignment horizontal="center" vertical="center"/>
    </xf>
    <xf numFmtId="0" fontId="3" fillId="5" borderId="41" xfId="2" applyFont="1" applyFill="1" applyBorder="1" applyAlignment="1">
      <alignment horizontal="center" vertical="center"/>
    </xf>
    <xf numFmtId="0" fontId="3" fillId="5" borderId="3" xfId="2" applyFont="1" applyFill="1" applyBorder="1" applyAlignment="1">
      <alignment horizontal="center" vertical="center"/>
    </xf>
    <xf numFmtId="0" fontId="3" fillId="5" borderId="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32" xfId="2" applyFont="1" applyFill="1" applyBorder="1" applyAlignment="1">
      <alignment horizontal="center" vertical="center"/>
    </xf>
    <xf numFmtId="0" fontId="0" fillId="0" borderId="15" xfId="1" applyFont="1" applyFill="1" applyBorder="1" applyAlignment="1">
      <alignment horizontal="center" vertical="center"/>
    </xf>
    <xf numFmtId="0" fontId="0" fillId="0" borderId="26" xfId="1" applyFont="1" applyFill="1" applyBorder="1" applyAlignment="1">
      <alignment horizontal="center" vertical="center"/>
    </xf>
    <xf numFmtId="0" fontId="0" fillId="0" borderId="32" xfId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/>
    </xf>
    <xf numFmtId="0" fontId="3" fillId="5" borderId="37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_NOVO_RKG_CARABINA" xfId="1"/>
    <cellStyle name="Normal_NOVO_RKG_PISTOLA" xfId="3"/>
  </cellStyles>
  <dxfs count="97"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strike val="0"/>
        <condense val="0"/>
        <extend val="0"/>
        <u val="none"/>
        <color indexed="8"/>
      </font>
    </dxf>
    <dxf>
      <font>
        <b val="0"/>
        <condense val="0"/>
        <extend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152400</xdr:rowOff>
    </xdr:from>
    <xdr:to>
      <xdr:col>12</xdr:col>
      <xdr:colOff>409575</xdr:colOff>
      <xdr:row>7</xdr:row>
      <xdr:rowOff>9525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52400"/>
          <a:ext cx="9048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0</xdr:row>
      <xdr:rowOff>152400</xdr:rowOff>
    </xdr:from>
    <xdr:to>
      <xdr:col>1</xdr:col>
      <xdr:colOff>1200150</xdr:colOff>
      <xdr:row>7</xdr:row>
      <xdr:rowOff>57150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142875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61925"/>
          <a:ext cx="828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0</xdr:row>
      <xdr:rowOff>114300</xdr:rowOff>
    </xdr:from>
    <xdr:to>
      <xdr:col>1</xdr:col>
      <xdr:colOff>1009650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14300"/>
          <a:ext cx="12763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61925"/>
          <a:ext cx="647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142875</xdr:rowOff>
    </xdr:from>
    <xdr:to>
      <xdr:col>1</xdr:col>
      <xdr:colOff>1152525</xdr:colOff>
      <xdr:row>7</xdr:row>
      <xdr:rowOff>28575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10858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133350</xdr:rowOff>
    </xdr:from>
    <xdr:to>
      <xdr:col>1</xdr:col>
      <xdr:colOff>1123950</xdr:colOff>
      <xdr:row>6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61925"/>
          <a:ext cx="790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</xdr:row>
      <xdr:rowOff>9525</xdr:rowOff>
    </xdr:from>
    <xdr:to>
      <xdr:col>1</xdr:col>
      <xdr:colOff>1190625</xdr:colOff>
      <xdr:row>6</xdr:row>
      <xdr:rowOff>38100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12192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123825</xdr:rowOff>
    </xdr:from>
    <xdr:to>
      <xdr:col>1</xdr:col>
      <xdr:colOff>1114425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61925"/>
          <a:ext cx="8572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152400</xdr:rowOff>
    </xdr:from>
    <xdr:to>
      <xdr:col>1</xdr:col>
      <xdr:colOff>1143000</xdr:colOff>
      <xdr:row>6</xdr:row>
      <xdr:rowOff>47625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400"/>
          <a:ext cx="1285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257175</xdr:colOff>
      <xdr:row>1</xdr:row>
      <xdr:rowOff>57150</xdr:rowOff>
    </xdr:from>
    <xdr:to>
      <xdr:col>12</xdr:col>
      <xdr:colOff>533400</xdr:colOff>
      <xdr:row>7</xdr:row>
      <xdr:rowOff>38100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19075"/>
          <a:ext cx="9429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1104900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42875"/>
          <a:ext cx="12382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1</xdr:row>
      <xdr:rowOff>9525</xdr:rowOff>
    </xdr:from>
    <xdr:to>
      <xdr:col>12</xdr:col>
      <xdr:colOff>581025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5" y="171450"/>
          <a:ext cx="8572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123825</xdr:rowOff>
    </xdr:from>
    <xdr:to>
      <xdr:col>1</xdr:col>
      <xdr:colOff>1152525</xdr:colOff>
      <xdr:row>5</xdr:row>
      <xdr:rowOff>180975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161925"/>
          <a:ext cx="8001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</xdr:row>
      <xdr:rowOff>0</xdr:rowOff>
    </xdr:from>
    <xdr:to>
      <xdr:col>1</xdr:col>
      <xdr:colOff>1019175</xdr:colOff>
      <xdr:row>7</xdr:row>
      <xdr:rowOff>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61925"/>
          <a:ext cx="11334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61925"/>
          <a:ext cx="7905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152400</xdr:rowOff>
    </xdr:from>
    <xdr:to>
      <xdr:col>1</xdr:col>
      <xdr:colOff>1095375</xdr:colOff>
      <xdr:row>6</xdr:row>
      <xdr:rowOff>9525</xdr:rowOff>
    </xdr:to>
    <xdr:pic>
      <xdr:nvPicPr>
        <xdr:cNvPr id="3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400"/>
          <a:ext cx="12477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61925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152400</xdr:rowOff>
    </xdr:from>
    <xdr:to>
      <xdr:col>1</xdr:col>
      <xdr:colOff>1095375</xdr:colOff>
      <xdr:row>7</xdr:row>
      <xdr:rowOff>9525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52400"/>
          <a:ext cx="10763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61925"/>
          <a:ext cx="8382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0</xdr:row>
      <xdr:rowOff>152400</xdr:rowOff>
    </xdr:from>
    <xdr:to>
      <xdr:col>1</xdr:col>
      <xdr:colOff>1162050</xdr:colOff>
      <xdr:row>6</xdr:row>
      <xdr:rowOff>19050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2400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2" name="LOGOISSF100lim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161925"/>
          <a:ext cx="8001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123825</xdr:rowOff>
    </xdr:from>
    <xdr:to>
      <xdr:col>1</xdr:col>
      <xdr:colOff>1171575</xdr:colOff>
      <xdr:row>5</xdr:row>
      <xdr:rowOff>152400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12096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263"/>
  <sheetViews>
    <sheetView showGridLines="0" tabSelected="1" zoomScaleNormal="100" zoomScaleSheetLayoutView="100" workbookViewId="0">
      <selection activeCell="A9" sqref="A9:M9"/>
    </sheetView>
  </sheetViews>
  <sheetFormatPr defaultRowHeight="14.25" customHeight="1" x14ac:dyDescent="0.25"/>
  <cols>
    <col min="1" max="1" width="4" style="1" bestFit="1" customWidth="1"/>
    <col min="2" max="2" width="23.85546875" style="2" bestFit="1" customWidth="1"/>
    <col min="3" max="3" width="7.28515625" style="3" customWidth="1"/>
    <col min="4" max="4" width="10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9.5703125" style="4" customWidth="1"/>
    <col min="13" max="13" width="10" style="4" customWidth="1"/>
    <col min="14" max="14" width="1.85546875" style="4" customWidth="1"/>
    <col min="15" max="56" width="18" style="5" customWidth="1"/>
    <col min="57" max="59" width="15.7109375" style="5" customWidth="1"/>
    <col min="60" max="60" width="19" style="5" customWidth="1"/>
    <col min="61" max="76" width="18" style="5" customWidth="1"/>
    <col min="77" max="87" width="9.140625" style="4"/>
    <col min="88" max="88" width="4" style="4" bestFit="1" customWidth="1"/>
    <col min="89" max="89" width="23.85546875" style="4" bestFit="1" customWidth="1"/>
    <col min="90" max="90" width="7.28515625" style="4" customWidth="1"/>
    <col min="91" max="91" width="10.5703125" style="4" customWidth="1"/>
    <col min="92" max="93" width="9.28515625" style="4" customWidth="1"/>
    <col min="94" max="95" width="8.140625" style="4" customWidth="1"/>
    <col min="96" max="98" width="8.28515625" style="4" customWidth="1"/>
    <col min="99" max="99" width="9.5703125" style="4" customWidth="1"/>
    <col min="100" max="100" width="10" style="4" customWidth="1"/>
    <col min="101" max="101" width="1.85546875" style="4" customWidth="1"/>
    <col min="102" max="124" width="18" style="4" customWidth="1"/>
    <col min="125" max="126" width="10.7109375" style="4" customWidth="1"/>
    <col min="127" max="132" width="18" style="4" customWidth="1"/>
    <col min="133" max="133" width="16.42578125" style="4" bestFit="1" customWidth="1"/>
    <col min="134" max="157" width="18" style="4" customWidth="1"/>
    <col min="158" max="159" width="15.7109375" style="4" customWidth="1"/>
    <col min="160" max="160" width="17" style="4" customWidth="1"/>
    <col min="161" max="161" width="9" style="4" customWidth="1"/>
    <col min="162" max="167" width="9.140625" style="4"/>
    <col min="168" max="169" width="9.7109375" style="4" customWidth="1"/>
    <col min="170" max="170" width="8.140625" style="4" customWidth="1"/>
    <col min="171" max="172" width="9.7109375" style="4" customWidth="1"/>
    <col min="173" max="173" width="8.140625" style="4" customWidth="1"/>
    <col min="174" max="174" width="9.28515625" style="4" bestFit="1" customWidth="1"/>
    <col min="175" max="343" width="9.140625" style="4"/>
    <col min="344" max="344" width="4" style="4" bestFit="1" customWidth="1"/>
    <col min="345" max="345" width="23.85546875" style="4" bestFit="1" customWidth="1"/>
    <col min="346" max="346" width="7.28515625" style="4" customWidth="1"/>
    <col min="347" max="347" width="10.5703125" style="4" customWidth="1"/>
    <col min="348" max="349" width="9.28515625" style="4" customWidth="1"/>
    <col min="350" max="351" width="8.140625" style="4" customWidth="1"/>
    <col min="352" max="354" width="8.28515625" style="4" customWidth="1"/>
    <col min="355" max="355" width="9.5703125" style="4" customWidth="1"/>
    <col min="356" max="356" width="10" style="4" customWidth="1"/>
    <col min="357" max="357" width="1.85546875" style="4" customWidth="1"/>
    <col min="358" max="380" width="18" style="4" customWidth="1"/>
    <col min="381" max="382" width="10.7109375" style="4" customWidth="1"/>
    <col min="383" max="388" width="18" style="4" customWidth="1"/>
    <col min="389" max="389" width="16.42578125" style="4" bestFit="1" customWidth="1"/>
    <col min="390" max="413" width="18" style="4" customWidth="1"/>
    <col min="414" max="415" width="15.7109375" style="4" customWidth="1"/>
    <col min="416" max="416" width="17" style="4" customWidth="1"/>
    <col min="417" max="417" width="9" style="4" customWidth="1"/>
    <col min="418" max="423" width="9.140625" style="4"/>
    <col min="424" max="425" width="9.7109375" style="4" customWidth="1"/>
    <col min="426" max="426" width="8.140625" style="4" customWidth="1"/>
    <col min="427" max="428" width="9.7109375" style="4" customWidth="1"/>
    <col min="429" max="429" width="8.140625" style="4" customWidth="1"/>
    <col min="430" max="430" width="9.28515625" style="4" bestFit="1" customWidth="1"/>
    <col min="431" max="599" width="9.140625" style="4"/>
    <col min="600" max="600" width="4" style="4" bestFit="1" customWidth="1"/>
    <col min="601" max="601" width="23.85546875" style="4" bestFit="1" customWidth="1"/>
    <col min="602" max="602" width="7.28515625" style="4" customWidth="1"/>
    <col min="603" max="603" width="10.5703125" style="4" customWidth="1"/>
    <col min="604" max="605" width="9.28515625" style="4" customWidth="1"/>
    <col min="606" max="607" width="8.140625" style="4" customWidth="1"/>
    <col min="608" max="610" width="8.28515625" style="4" customWidth="1"/>
    <col min="611" max="611" width="9.5703125" style="4" customWidth="1"/>
    <col min="612" max="612" width="10" style="4" customWidth="1"/>
    <col min="613" max="613" width="1.85546875" style="4" customWidth="1"/>
    <col min="614" max="636" width="18" style="4" customWidth="1"/>
    <col min="637" max="638" width="10.7109375" style="4" customWidth="1"/>
    <col min="639" max="644" width="18" style="4" customWidth="1"/>
    <col min="645" max="645" width="16.42578125" style="4" bestFit="1" customWidth="1"/>
    <col min="646" max="669" width="18" style="4" customWidth="1"/>
    <col min="670" max="671" width="15.7109375" style="4" customWidth="1"/>
    <col min="672" max="672" width="17" style="4" customWidth="1"/>
    <col min="673" max="673" width="9" style="4" customWidth="1"/>
    <col min="674" max="679" width="9.140625" style="4"/>
    <col min="680" max="681" width="9.7109375" style="4" customWidth="1"/>
    <col min="682" max="682" width="8.140625" style="4" customWidth="1"/>
    <col min="683" max="684" width="9.7109375" style="4" customWidth="1"/>
    <col min="685" max="685" width="8.140625" style="4" customWidth="1"/>
    <col min="686" max="686" width="9.28515625" style="4" bestFit="1" customWidth="1"/>
    <col min="687" max="855" width="9.140625" style="4"/>
    <col min="856" max="856" width="4" style="4" bestFit="1" customWidth="1"/>
    <col min="857" max="857" width="23.85546875" style="4" bestFit="1" customWidth="1"/>
    <col min="858" max="858" width="7.28515625" style="4" customWidth="1"/>
    <col min="859" max="859" width="10.5703125" style="4" customWidth="1"/>
    <col min="860" max="861" width="9.28515625" style="4" customWidth="1"/>
    <col min="862" max="863" width="8.140625" style="4" customWidth="1"/>
    <col min="864" max="866" width="8.28515625" style="4" customWidth="1"/>
    <col min="867" max="867" width="9.5703125" style="4" customWidth="1"/>
    <col min="868" max="868" width="10" style="4" customWidth="1"/>
    <col min="869" max="869" width="1.85546875" style="4" customWidth="1"/>
    <col min="870" max="892" width="18" style="4" customWidth="1"/>
    <col min="893" max="894" width="10.7109375" style="4" customWidth="1"/>
    <col min="895" max="900" width="18" style="4" customWidth="1"/>
    <col min="901" max="901" width="16.42578125" style="4" bestFit="1" customWidth="1"/>
    <col min="902" max="925" width="18" style="4" customWidth="1"/>
    <col min="926" max="927" width="15.7109375" style="4" customWidth="1"/>
    <col min="928" max="928" width="17" style="4" customWidth="1"/>
    <col min="929" max="929" width="9" style="4" customWidth="1"/>
    <col min="930" max="935" width="9.140625" style="4"/>
    <col min="936" max="937" width="9.7109375" style="4" customWidth="1"/>
    <col min="938" max="938" width="8.140625" style="4" customWidth="1"/>
    <col min="939" max="940" width="9.7109375" style="4" customWidth="1"/>
    <col min="941" max="941" width="8.140625" style="4" customWidth="1"/>
    <col min="942" max="942" width="9.28515625" style="4" bestFit="1" customWidth="1"/>
    <col min="943" max="1111" width="9.140625" style="4"/>
    <col min="1112" max="1112" width="4" style="4" bestFit="1" customWidth="1"/>
    <col min="1113" max="1113" width="23.85546875" style="4" bestFit="1" customWidth="1"/>
    <col min="1114" max="1114" width="7.28515625" style="4" customWidth="1"/>
    <col min="1115" max="1115" width="10.5703125" style="4" customWidth="1"/>
    <col min="1116" max="1117" width="9.28515625" style="4" customWidth="1"/>
    <col min="1118" max="1119" width="8.140625" style="4" customWidth="1"/>
    <col min="1120" max="1122" width="8.28515625" style="4" customWidth="1"/>
    <col min="1123" max="1123" width="9.5703125" style="4" customWidth="1"/>
    <col min="1124" max="1124" width="10" style="4" customWidth="1"/>
    <col min="1125" max="1125" width="1.85546875" style="4" customWidth="1"/>
    <col min="1126" max="1148" width="18" style="4" customWidth="1"/>
    <col min="1149" max="1150" width="10.7109375" style="4" customWidth="1"/>
    <col min="1151" max="1156" width="18" style="4" customWidth="1"/>
    <col min="1157" max="1157" width="16.42578125" style="4" bestFit="1" customWidth="1"/>
    <col min="1158" max="1181" width="18" style="4" customWidth="1"/>
    <col min="1182" max="1183" width="15.7109375" style="4" customWidth="1"/>
    <col min="1184" max="1184" width="17" style="4" customWidth="1"/>
    <col min="1185" max="1185" width="9" style="4" customWidth="1"/>
    <col min="1186" max="1191" width="9.140625" style="4"/>
    <col min="1192" max="1193" width="9.7109375" style="4" customWidth="1"/>
    <col min="1194" max="1194" width="8.140625" style="4" customWidth="1"/>
    <col min="1195" max="1196" width="9.7109375" style="4" customWidth="1"/>
    <col min="1197" max="1197" width="8.140625" style="4" customWidth="1"/>
    <col min="1198" max="1198" width="9.28515625" style="4" bestFit="1" customWidth="1"/>
    <col min="1199" max="1367" width="9.140625" style="4"/>
    <col min="1368" max="1368" width="4" style="4" bestFit="1" customWidth="1"/>
    <col min="1369" max="1369" width="23.85546875" style="4" bestFit="1" customWidth="1"/>
    <col min="1370" max="1370" width="7.28515625" style="4" customWidth="1"/>
    <col min="1371" max="1371" width="10.5703125" style="4" customWidth="1"/>
    <col min="1372" max="1373" width="9.28515625" style="4" customWidth="1"/>
    <col min="1374" max="1375" width="8.140625" style="4" customWidth="1"/>
    <col min="1376" max="1378" width="8.28515625" style="4" customWidth="1"/>
    <col min="1379" max="1379" width="9.5703125" style="4" customWidth="1"/>
    <col min="1380" max="1380" width="10" style="4" customWidth="1"/>
    <col min="1381" max="1381" width="1.85546875" style="4" customWidth="1"/>
    <col min="1382" max="1404" width="18" style="4" customWidth="1"/>
    <col min="1405" max="1406" width="10.7109375" style="4" customWidth="1"/>
    <col min="1407" max="1412" width="18" style="4" customWidth="1"/>
    <col min="1413" max="1413" width="16.42578125" style="4" bestFit="1" customWidth="1"/>
    <col min="1414" max="1437" width="18" style="4" customWidth="1"/>
    <col min="1438" max="1439" width="15.7109375" style="4" customWidth="1"/>
    <col min="1440" max="1440" width="17" style="4" customWidth="1"/>
    <col min="1441" max="1441" width="9" style="4" customWidth="1"/>
    <col min="1442" max="1447" width="9.140625" style="4"/>
    <col min="1448" max="1449" width="9.7109375" style="4" customWidth="1"/>
    <col min="1450" max="1450" width="8.140625" style="4" customWidth="1"/>
    <col min="1451" max="1452" width="9.7109375" style="4" customWidth="1"/>
    <col min="1453" max="1453" width="8.140625" style="4" customWidth="1"/>
    <col min="1454" max="1454" width="9.28515625" style="4" bestFit="1" customWidth="1"/>
    <col min="1455" max="1623" width="9.140625" style="4"/>
    <col min="1624" max="1624" width="4" style="4" bestFit="1" customWidth="1"/>
    <col min="1625" max="1625" width="23.85546875" style="4" bestFit="1" customWidth="1"/>
    <col min="1626" max="1626" width="7.28515625" style="4" customWidth="1"/>
    <col min="1627" max="1627" width="10.5703125" style="4" customWidth="1"/>
    <col min="1628" max="1629" width="9.28515625" style="4" customWidth="1"/>
    <col min="1630" max="1631" width="8.140625" style="4" customWidth="1"/>
    <col min="1632" max="1634" width="8.28515625" style="4" customWidth="1"/>
    <col min="1635" max="1635" width="9.5703125" style="4" customWidth="1"/>
    <col min="1636" max="1636" width="10" style="4" customWidth="1"/>
    <col min="1637" max="1637" width="1.85546875" style="4" customWidth="1"/>
    <col min="1638" max="1660" width="18" style="4" customWidth="1"/>
    <col min="1661" max="1662" width="10.7109375" style="4" customWidth="1"/>
    <col min="1663" max="1668" width="18" style="4" customWidth="1"/>
    <col min="1669" max="1669" width="16.42578125" style="4" bestFit="1" customWidth="1"/>
    <col min="1670" max="1693" width="18" style="4" customWidth="1"/>
    <col min="1694" max="1695" width="15.7109375" style="4" customWidth="1"/>
    <col min="1696" max="1696" width="17" style="4" customWidth="1"/>
    <col min="1697" max="1697" width="9" style="4" customWidth="1"/>
    <col min="1698" max="1703" width="9.140625" style="4"/>
    <col min="1704" max="1705" width="9.7109375" style="4" customWidth="1"/>
    <col min="1706" max="1706" width="8.140625" style="4" customWidth="1"/>
    <col min="1707" max="1708" width="9.7109375" style="4" customWidth="1"/>
    <col min="1709" max="1709" width="8.140625" style="4" customWidth="1"/>
    <col min="1710" max="1710" width="9.28515625" style="4" bestFit="1" customWidth="1"/>
    <col min="1711" max="1879" width="9.140625" style="4"/>
    <col min="1880" max="1880" width="4" style="4" bestFit="1" customWidth="1"/>
    <col min="1881" max="1881" width="23.85546875" style="4" bestFit="1" customWidth="1"/>
    <col min="1882" max="1882" width="7.28515625" style="4" customWidth="1"/>
    <col min="1883" max="1883" width="10.5703125" style="4" customWidth="1"/>
    <col min="1884" max="1885" width="9.28515625" style="4" customWidth="1"/>
    <col min="1886" max="1887" width="8.140625" style="4" customWidth="1"/>
    <col min="1888" max="1890" width="8.28515625" style="4" customWidth="1"/>
    <col min="1891" max="1891" width="9.5703125" style="4" customWidth="1"/>
    <col min="1892" max="1892" width="10" style="4" customWidth="1"/>
    <col min="1893" max="1893" width="1.85546875" style="4" customWidth="1"/>
    <col min="1894" max="1916" width="18" style="4" customWidth="1"/>
    <col min="1917" max="1918" width="10.7109375" style="4" customWidth="1"/>
    <col min="1919" max="1924" width="18" style="4" customWidth="1"/>
    <col min="1925" max="1925" width="16.42578125" style="4" bestFit="1" customWidth="1"/>
    <col min="1926" max="1949" width="18" style="4" customWidth="1"/>
    <col min="1950" max="1951" width="15.7109375" style="4" customWidth="1"/>
    <col min="1952" max="1952" width="17" style="4" customWidth="1"/>
    <col min="1953" max="1953" width="9" style="4" customWidth="1"/>
    <col min="1954" max="1959" width="9.140625" style="4"/>
    <col min="1960" max="1961" width="9.7109375" style="4" customWidth="1"/>
    <col min="1962" max="1962" width="8.140625" style="4" customWidth="1"/>
    <col min="1963" max="1964" width="9.7109375" style="4" customWidth="1"/>
    <col min="1965" max="1965" width="8.140625" style="4" customWidth="1"/>
    <col min="1966" max="1966" width="9.28515625" style="4" bestFit="1" customWidth="1"/>
    <col min="1967" max="2135" width="9.140625" style="4"/>
    <col min="2136" max="2136" width="4" style="4" bestFit="1" customWidth="1"/>
    <col min="2137" max="2137" width="23.85546875" style="4" bestFit="1" customWidth="1"/>
    <col min="2138" max="2138" width="7.28515625" style="4" customWidth="1"/>
    <col min="2139" max="2139" width="10.5703125" style="4" customWidth="1"/>
    <col min="2140" max="2141" width="9.28515625" style="4" customWidth="1"/>
    <col min="2142" max="2143" width="8.140625" style="4" customWidth="1"/>
    <col min="2144" max="2146" width="8.28515625" style="4" customWidth="1"/>
    <col min="2147" max="2147" width="9.5703125" style="4" customWidth="1"/>
    <col min="2148" max="2148" width="10" style="4" customWidth="1"/>
    <col min="2149" max="2149" width="1.85546875" style="4" customWidth="1"/>
    <col min="2150" max="2172" width="18" style="4" customWidth="1"/>
    <col min="2173" max="2174" width="10.7109375" style="4" customWidth="1"/>
    <col min="2175" max="2180" width="18" style="4" customWidth="1"/>
    <col min="2181" max="2181" width="16.42578125" style="4" bestFit="1" customWidth="1"/>
    <col min="2182" max="2205" width="18" style="4" customWidth="1"/>
    <col min="2206" max="2207" width="15.7109375" style="4" customWidth="1"/>
    <col min="2208" max="2208" width="17" style="4" customWidth="1"/>
    <col min="2209" max="2209" width="9" style="4" customWidth="1"/>
    <col min="2210" max="2215" width="9.140625" style="4"/>
    <col min="2216" max="2217" width="9.7109375" style="4" customWidth="1"/>
    <col min="2218" max="2218" width="8.140625" style="4" customWidth="1"/>
    <col min="2219" max="2220" width="9.7109375" style="4" customWidth="1"/>
    <col min="2221" max="2221" width="8.140625" style="4" customWidth="1"/>
    <col min="2222" max="2222" width="9.28515625" style="4" bestFit="1" customWidth="1"/>
    <col min="2223" max="2391" width="9.140625" style="4"/>
    <col min="2392" max="2392" width="4" style="4" bestFit="1" customWidth="1"/>
    <col min="2393" max="2393" width="23.85546875" style="4" bestFit="1" customWidth="1"/>
    <col min="2394" max="2394" width="7.28515625" style="4" customWidth="1"/>
    <col min="2395" max="2395" width="10.5703125" style="4" customWidth="1"/>
    <col min="2396" max="2397" width="9.28515625" style="4" customWidth="1"/>
    <col min="2398" max="2399" width="8.140625" style="4" customWidth="1"/>
    <col min="2400" max="2402" width="8.28515625" style="4" customWidth="1"/>
    <col min="2403" max="2403" width="9.5703125" style="4" customWidth="1"/>
    <col min="2404" max="2404" width="10" style="4" customWidth="1"/>
    <col min="2405" max="2405" width="1.85546875" style="4" customWidth="1"/>
    <col min="2406" max="2428" width="18" style="4" customWidth="1"/>
    <col min="2429" max="2430" width="10.7109375" style="4" customWidth="1"/>
    <col min="2431" max="2436" width="18" style="4" customWidth="1"/>
    <col min="2437" max="2437" width="16.42578125" style="4" bestFit="1" customWidth="1"/>
    <col min="2438" max="2461" width="18" style="4" customWidth="1"/>
    <col min="2462" max="2463" width="15.7109375" style="4" customWidth="1"/>
    <col min="2464" max="2464" width="17" style="4" customWidth="1"/>
    <col min="2465" max="2465" width="9" style="4" customWidth="1"/>
    <col min="2466" max="2471" width="9.140625" style="4"/>
    <col min="2472" max="2473" width="9.7109375" style="4" customWidth="1"/>
    <col min="2474" max="2474" width="8.140625" style="4" customWidth="1"/>
    <col min="2475" max="2476" width="9.7109375" style="4" customWidth="1"/>
    <col min="2477" max="2477" width="8.140625" style="4" customWidth="1"/>
    <col min="2478" max="2478" width="9.28515625" style="4" bestFit="1" customWidth="1"/>
    <col min="2479" max="2647" width="9.140625" style="4"/>
    <col min="2648" max="2648" width="4" style="4" bestFit="1" customWidth="1"/>
    <col min="2649" max="2649" width="23.85546875" style="4" bestFit="1" customWidth="1"/>
    <col min="2650" max="2650" width="7.28515625" style="4" customWidth="1"/>
    <col min="2651" max="2651" width="10.5703125" style="4" customWidth="1"/>
    <col min="2652" max="2653" width="9.28515625" style="4" customWidth="1"/>
    <col min="2654" max="2655" width="8.140625" style="4" customWidth="1"/>
    <col min="2656" max="2658" width="8.28515625" style="4" customWidth="1"/>
    <col min="2659" max="2659" width="9.5703125" style="4" customWidth="1"/>
    <col min="2660" max="2660" width="10" style="4" customWidth="1"/>
    <col min="2661" max="2661" width="1.85546875" style="4" customWidth="1"/>
    <col min="2662" max="2684" width="18" style="4" customWidth="1"/>
    <col min="2685" max="2686" width="10.7109375" style="4" customWidth="1"/>
    <col min="2687" max="2692" width="18" style="4" customWidth="1"/>
    <col min="2693" max="2693" width="16.42578125" style="4" bestFit="1" customWidth="1"/>
    <col min="2694" max="2717" width="18" style="4" customWidth="1"/>
    <col min="2718" max="2719" width="15.7109375" style="4" customWidth="1"/>
    <col min="2720" max="2720" width="17" style="4" customWidth="1"/>
    <col min="2721" max="2721" width="9" style="4" customWidth="1"/>
    <col min="2722" max="2727" width="9.140625" style="4"/>
    <col min="2728" max="2729" width="9.7109375" style="4" customWidth="1"/>
    <col min="2730" max="2730" width="8.140625" style="4" customWidth="1"/>
    <col min="2731" max="2732" width="9.7109375" style="4" customWidth="1"/>
    <col min="2733" max="2733" width="8.140625" style="4" customWidth="1"/>
    <col min="2734" max="2734" width="9.28515625" style="4" bestFit="1" customWidth="1"/>
    <col min="2735" max="2903" width="9.140625" style="4"/>
    <col min="2904" max="2904" width="4" style="4" bestFit="1" customWidth="1"/>
    <col min="2905" max="2905" width="23.85546875" style="4" bestFit="1" customWidth="1"/>
    <col min="2906" max="2906" width="7.28515625" style="4" customWidth="1"/>
    <col min="2907" max="2907" width="10.5703125" style="4" customWidth="1"/>
    <col min="2908" max="2909" width="9.28515625" style="4" customWidth="1"/>
    <col min="2910" max="2911" width="8.140625" style="4" customWidth="1"/>
    <col min="2912" max="2914" width="8.28515625" style="4" customWidth="1"/>
    <col min="2915" max="2915" width="9.5703125" style="4" customWidth="1"/>
    <col min="2916" max="2916" width="10" style="4" customWidth="1"/>
    <col min="2917" max="2917" width="1.85546875" style="4" customWidth="1"/>
    <col min="2918" max="2940" width="18" style="4" customWidth="1"/>
    <col min="2941" max="2942" width="10.7109375" style="4" customWidth="1"/>
    <col min="2943" max="2948" width="18" style="4" customWidth="1"/>
    <col min="2949" max="2949" width="16.42578125" style="4" bestFit="1" customWidth="1"/>
    <col min="2950" max="2973" width="18" style="4" customWidth="1"/>
    <col min="2974" max="2975" width="15.7109375" style="4" customWidth="1"/>
    <col min="2976" max="2976" width="17" style="4" customWidth="1"/>
    <col min="2977" max="2977" width="9" style="4" customWidth="1"/>
    <col min="2978" max="2983" width="9.140625" style="4"/>
    <col min="2984" max="2985" width="9.7109375" style="4" customWidth="1"/>
    <col min="2986" max="2986" width="8.140625" style="4" customWidth="1"/>
    <col min="2987" max="2988" width="9.7109375" style="4" customWidth="1"/>
    <col min="2989" max="2989" width="8.140625" style="4" customWidth="1"/>
    <col min="2990" max="2990" width="9.28515625" style="4" bestFit="1" customWidth="1"/>
    <col min="2991" max="3159" width="9.140625" style="4"/>
    <col min="3160" max="3160" width="4" style="4" bestFit="1" customWidth="1"/>
    <col min="3161" max="3161" width="23.85546875" style="4" bestFit="1" customWidth="1"/>
    <col min="3162" max="3162" width="7.28515625" style="4" customWidth="1"/>
    <col min="3163" max="3163" width="10.5703125" style="4" customWidth="1"/>
    <col min="3164" max="3165" width="9.28515625" style="4" customWidth="1"/>
    <col min="3166" max="3167" width="8.140625" style="4" customWidth="1"/>
    <col min="3168" max="3170" width="8.28515625" style="4" customWidth="1"/>
    <col min="3171" max="3171" width="9.5703125" style="4" customWidth="1"/>
    <col min="3172" max="3172" width="10" style="4" customWidth="1"/>
    <col min="3173" max="3173" width="1.85546875" style="4" customWidth="1"/>
    <col min="3174" max="3196" width="18" style="4" customWidth="1"/>
    <col min="3197" max="3198" width="10.7109375" style="4" customWidth="1"/>
    <col min="3199" max="3204" width="18" style="4" customWidth="1"/>
    <col min="3205" max="3205" width="16.42578125" style="4" bestFit="1" customWidth="1"/>
    <col min="3206" max="3229" width="18" style="4" customWidth="1"/>
    <col min="3230" max="3231" width="15.7109375" style="4" customWidth="1"/>
    <col min="3232" max="3232" width="17" style="4" customWidth="1"/>
    <col min="3233" max="3233" width="9" style="4" customWidth="1"/>
    <col min="3234" max="3239" width="9.140625" style="4"/>
    <col min="3240" max="3241" width="9.7109375" style="4" customWidth="1"/>
    <col min="3242" max="3242" width="8.140625" style="4" customWidth="1"/>
    <col min="3243" max="3244" width="9.7109375" style="4" customWidth="1"/>
    <col min="3245" max="3245" width="8.140625" style="4" customWidth="1"/>
    <col min="3246" max="3246" width="9.28515625" style="4" bestFit="1" customWidth="1"/>
    <col min="3247" max="3415" width="9.140625" style="4"/>
    <col min="3416" max="3416" width="4" style="4" bestFit="1" customWidth="1"/>
    <col min="3417" max="3417" width="23.85546875" style="4" bestFit="1" customWidth="1"/>
    <col min="3418" max="3418" width="7.28515625" style="4" customWidth="1"/>
    <col min="3419" max="3419" width="10.5703125" style="4" customWidth="1"/>
    <col min="3420" max="3421" width="9.28515625" style="4" customWidth="1"/>
    <col min="3422" max="3423" width="8.140625" style="4" customWidth="1"/>
    <col min="3424" max="3426" width="8.28515625" style="4" customWidth="1"/>
    <col min="3427" max="3427" width="9.5703125" style="4" customWidth="1"/>
    <col min="3428" max="3428" width="10" style="4" customWidth="1"/>
    <col min="3429" max="3429" width="1.85546875" style="4" customWidth="1"/>
    <col min="3430" max="3452" width="18" style="4" customWidth="1"/>
    <col min="3453" max="3454" width="10.7109375" style="4" customWidth="1"/>
    <col min="3455" max="3460" width="18" style="4" customWidth="1"/>
    <col min="3461" max="3461" width="16.42578125" style="4" bestFit="1" customWidth="1"/>
    <col min="3462" max="3485" width="18" style="4" customWidth="1"/>
    <col min="3486" max="3487" width="15.7109375" style="4" customWidth="1"/>
    <col min="3488" max="3488" width="17" style="4" customWidth="1"/>
    <col min="3489" max="3489" width="9" style="4" customWidth="1"/>
    <col min="3490" max="3495" width="9.140625" style="4"/>
    <col min="3496" max="3497" width="9.7109375" style="4" customWidth="1"/>
    <col min="3498" max="3498" width="8.140625" style="4" customWidth="1"/>
    <col min="3499" max="3500" width="9.7109375" style="4" customWidth="1"/>
    <col min="3501" max="3501" width="8.140625" style="4" customWidth="1"/>
    <col min="3502" max="3502" width="9.28515625" style="4" bestFit="1" customWidth="1"/>
    <col min="3503" max="3671" width="9.140625" style="4"/>
    <col min="3672" max="3672" width="4" style="4" bestFit="1" customWidth="1"/>
    <col min="3673" max="3673" width="23.85546875" style="4" bestFit="1" customWidth="1"/>
    <col min="3674" max="3674" width="7.28515625" style="4" customWidth="1"/>
    <col min="3675" max="3675" width="10.5703125" style="4" customWidth="1"/>
    <col min="3676" max="3677" width="9.28515625" style="4" customWidth="1"/>
    <col min="3678" max="3679" width="8.140625" style="4" customWidth="1"/>
    <col min="3680" max="3682" width="8.28515625" style="4" customWidth="1"/>
    <col min="3683" max="3683" width="9.5703125" style="4" customWidth="1"/>
    <col min="3684" max="3684" width="10" style="4" customWidth="1"/>
    <col min="3685" max="3685" width="1.85546875" style="4" customWidth="1"/>
    <col min="3686" max="3708" width="18" style="4" customWidth="1"/>
    <col min="3709" max="3710" width="10.7109375" style="4" customWidth="1"/>
    <col min="3711" max="3716" width="18" style="4" customWidth="1"/>
    <col min="3717" max="3717" width="16.42578125" style="4" bestFit="1" customWidth="1"/>
    <col min="3718" max="3741" width="18" style="4" customWidth="1"/>
    <col min="3742" max="3743" width="15.7109375" style="4" customWidth="1"/>
    <col min="3744" max="3744" width="17" style="4" customWidth="1"/>
    <col min="3745" max="3745" width="9" style="4" customWidth="1"/>
    <col min="3746" max="3751" width="9.140625" style="4"/>
    <col min="3752" max="3753" width="9.7109375" style="4" customWidth="1"/>
    <col min="3754" max="3754" width="8.140625" style="4" customWidth="1"/>
    <col min="3755" max="3756" width="9.7109375" style="4" customWidth="1"/>
    <col min="3757" max="3757" width="8.140625" style="4" customWidth="1"/>
    <col min="3758" max="3758" width="9.28515625" style="4" bestFit="1" customWidth="1"/>
    <col min="3759" max="3927" width="9.140625" style="4"/>
    <col min="3928" max="3928" width="4" style="4" bestFit="1" customWidth="1"/>
    <col min="3929" max="3929" width="23.85546875" style="4" bestFit="1" customWidth="1"/>
    <col min="3930" max="3930" width="7.28515625" style="4" customWidth="1"/>
    <col min="3931" max="3931" width="10.5703125" style="4" customWidth="1"/>
    <col min="3932" max="3933" width="9.28515625" style="4" customWidth="1"/>
    <col min="3934" max="3935" width="8.140625" style="4" customWidth="1"/>
    <col min="3936" max="3938" width="8.28515625" style="4" customWidth="1"/>
    <col min="3939" max="3939" width="9.5703125" style="4" customWidth="1"/>
    <col min="3940" max="3940" width="10" style="4" customWidth="1"/>
    <col min="3941" max="3941" width="1.85546875" style="4" customWidth="1"/>
    <col min="3942" max="3964" width="18" style="4" customWidth="1"/>
    <col min="3965" max="3966" width="10.7109375" style="4" customWidth="1"/>
    <col min="3967" max="3972" width="18" style="4" customWidth="1"/>
    <col min="3973" max="3973" width="16.42578125" style="4" bestFit="1" customWidth="1"/>
    <col min="3974" max="3997" width="18" style="4" customWidth="1"/>
    <col min="3998" max="3999" width="15.7109375" style="4" customWidth="1"/>
    <col min="4000" max="4000" width="17" style="4" customWidth="1"/>
    <col min="4001" max="4001" width="9" style="4" customWidth="1"/>
    <col min="4002" max="4007" width="9.140625" style="4"/>
    <col min="4008" max="4009" width="9.7109375" style="4" customWidth="1"/>
    <col min="4010" max="4010" width="8.140625" style="4" customWidth="1"/>
    <col min="4011" max="4012" width="9.7109375" style="4" customWidth="1"/>
    <col min="4013" max="4013" width="8.140625" style="4" customWidth="1"/>
    <col min="4014" max="4014" width="9.28515625" style="4" bestFit="1" customWidth="1"/>
    <col min="4015" max="4183" width="9.140625" style="4"/>
    <col min="4184" max="4184" width="4" style="4" bestFit="1" customWidth="1"/>
    <col min="4185" max="4185" width="23.85546875" style="4" bestFit="1" customWidth="1"/>
    <col min="4186" max="4186" width="7.28515625" style="4" customWidth="1"/>
    <col min="4187" max="4187" width="10.5703125" style="4" customWidth="1"/>
    <col min="4188" max="4189" width="9.28515625" style="4" customWidth="1"/>
    <col min="4190" max="4191" width="8.140625" style="4" customWidth="1"/>
    <col min="4192" max="4194" width="8.28515625" style="4" customWidth="1"/>
    <col min="4195" max="4195" width="9.5703125" style="4" customWidth="1"/>
    <col min="4196" max="4196" width="10" style="4" customWidth="1"/>
    <col min="4197" max="4197" width="1.85546875" style="4" customWidth="1"/>
    <col min="4198" max="4220" width="18" style="4" customWidth="1"/>
    <col min="4221" max="4222" width="10.7109375" style="4" customWidth="1"/>
    <col min="4223" max="4228" width="18" style="4" customWidth="1"/>
    <col min="4229" max="4229" width="16.42578125" style="4" bestFit="1" customWidth="1"/>
    <col min="4230" max="4253" width="18" style="4" customWidth="1"/>
    <col min="4254" max="4255" width="15.7109375" style="4" customWidth="1"/>
    <col min="4256" max="4256" width="17" style="4" customWidth="1"/>
    <col min="4257" max="4257" width="9" style="4" customWidth="1"/>
    <col min="4258" max="4263" width="9.140625" style="4"/>
    <col min="4264" max="4265" width="9.7109375" style="4" customWidth="1"/>
    <col min="4266" max="4266" width="8.140625" style="4" customWidth="1"/>
    <col min="4267" max="4268" width="9.7109375" style="4" customWidth="1"/>
    <col min="4269" max="4269" width="8.140625" style="4" customWidth="1"/>
    <col min="4270" max="4270" width="9.28515625" style="4" bestFit="1" customWidth="1"/>
    <col min="4271" max="4439" width="9.140625" style="4"/>
    <col min="4440" max="4440" width="4" style="4" bestFit="1" customWidth="1"/>
    <col min="4441" max="4441" width="23.85546875" style="4" bestFit="1" customWidth="1"/>
    <col min="4442" max="4442" width="7.28515625" style="4" customWidth="1"/>
    <col min="4443" max="4443" width="10.5703125" style="4" customWidth="1"/>
    <col min="4444" max="4445" width="9.28515625" style="4" customWidth="1"/>
    <col min="4446" max="4447" width="8.140625" style="4" customWidth="1"/>
    <col min="4448" max="4450" width="8.28515625" style="4" customWidth="1"/>
    <col min="4451" max="4451" width="9.5703125" style="4" customWidth="1"/>
    <col min="4452" max="4452" width="10" style="4" customWidth="1"/>
    <col min="4453" max="4453" width="1.85546875" style="4" customWidth="1"/>
    <col min="4454" max="4476" width="18" style="4" customWidth="1"/>
    <col min="4477" max="4478" width="10.7109375" style="4" customWidth="1"/>
    <col min="4479" max="4484" width="18" style="4" customWidth="1"/>
    <col min="4485" max="4485" width="16.42578125" style="4" bestFit="1" customWidth="1"/>
    <col min="4486" max="4509" width="18" style="4" customWidth="1"/>
    <col min="4510" max="4511" width="15.7109375" style="4" customWidth="1"/>
    <col min="4512" max="4512" width="17" style="4" customWidth="1"/>
    <col min="4513" max="4513" width="9" style="4" customWidth="1"/>
    <col min="4514" max="4519" width="9.140625" style="4"/>
    <col min="4520" max="4521" width="9.7109375" style="4" customWidth="1"/>
    <col min="4522" max="4522" width="8.140625" style="4" customWidth="1"/>
    <col min="4523" max="4524" width="9.7109375" style="4" customWidth="1"/>
    <col min="4525" max="4525" width="8.140625" style="4" customWidth="1"/>
    <col min="4526" max="4526" width="9.28515625" style="4" bestFit="1" customWidth="1"/>
    <col min="4527" max="4695" width="9.140625" style="4"/>
    <col min="4696" max="4696" width="4" style="4" bestFit="1" customWidth="1"/>
    <col min="4697" max="4697" width="23.85546875" style="4" bestFit="1" customWidth="1"/>
    <col min="4698" max="4698" width="7.28515625" style="4" customWidth="1"/>
    <col min="4699" max="4699" width="10.5703125" style="4" customWidth="1"/>
    <col min="4700" max="4701" width="9.28515625" style="4" customWidth="1"/>
    <col min="4702" max="4703" width="8.140625" style="4" customWidth="1"/>
    <col min="4704" max="4706" width="8.28515625" style="4" customWidth="1"/>
    <col min="4707" max="4707" width="9.5703125" style="4" customWidth="1"/>
    <col min="4708" max="4708" width="10" style="4" customWidth="1"/>
    <col min="4709" max="4709" width="1.85546875" style="4" customWidth="1"/>
    <col min="4710" max="4732" width="18" style="4" customWidth="1"/>
    <col min="4733" max="4734" width="10.7109375" style="4" customWidth="1"/>
    <col min="4735" max="4740" width="18" style="4" customWidth="1"/>
    <col min="4741" max="4741" width="16.42578125" style="4" bestFit="1" customWidth="1"/>
    <col min="4742" max="4765" width="18" style="4" customWidth="1"/>
    <col min="4766" max="4767" width="15.7109375" style="4" customWidth="1"/>
    <col min="4768" max="4768" width="17" style="4" customWidth="1"/>
    <col min="4769" max="4769" width="9" style="4" customWidth="1"/>
    <col min="4770" max="4775" width="9.140625" style="4"/>
    <col min="4776" max="4777" width="9.7109375" style="4" customWidth="1"/>
    <col min="4778" max="4778" width="8.140625" style="4" customWidth="1"/>
    <col min="4779" max="4780" width="9.7109375" style="4" customWidth="1"/>
    <col min="4781" max="4781" width="8.140625" style="4" customWidth="1"/>
    <col min="4782" max="4782" width="9.28515625" style="4" bestFit="1" customWidth="1"/>
    <col min="4783" max="4951" width="9.140625" style="4"/>
    <col min="4952" max="4952" width="4" style="4" bestFit="1" customWidth="1"/>
    <col min="4953" max="4953" width="23.85546875" style="4" bestFit="1" customWidth="1"/>
    <col min="4954" max="4954" width="7.28515625" style="4" customWidth="1"/>
    <col min="4955" max="4955" width="10.5703125" style="4" customWidth="1"/>
    <col min="4956" max="4957" width="9.28515625" style="4" customWidth="1"/>
    <col min="4958" max="4959" width="8.140625" style="4" customWidth="1"/>
    <col min="4960" max="4962" width="8.28515625" style="4" customWidth="1"/>
    <col min="4963" max="4963" width="9.5703125" style="4" customWidth="1"/>
    <col min="4964" max="4964" width="10" style="4" customWidth="1"/>
    <col min="4965" max="4965" width="1.85546875" style="4" customWidth="1"/>
    <col min="4966" max="4988" width="18" style="4" customWidth="1"/>
    <col min="4989" max="4990" width="10.7109375" style="4" customWidth="1"/>
    <col min="4991" max="4996" width="18" style="4" customWidth="1"/>
    <col min="4997" max="4997" width="16.42578125" style="4" bestFit="1" customWidth="1"/>
    <col min="4998" max="5021" width="18" style="4" customWidth="1"/>
    <col min="5022" max="5023" width="15.7109375" style="4" customWidth="1"/>
    <col min="5024" max="5024" width="17" style="4" customWidth="1"/>
    <col min="5025" max="5025" width="9" style="4" customWidth="1"/>
    <col min="5026" max="5031" width="9.140625" style="4"/>
    <col min="5032" max="5033" width="9.7109375" style="4" customWidth="1"/>
    <col min="5034" max="5034" width="8.140625" style="4" customWidth="1"/>
    <col min="5035" max="5036" width="9.7109375" style="4" customWidth="1"/>
    <col min="5037" max="5037" width="8.140625" style="4" customWidth="1"/>
    <col min="5038" max="5038" width="9.28515625" style="4" bestFit="1" customWidth="1"/>
    <col min="5039" max="5207" width="9.140625" style="4"/>
    <col min="5208" max="5208" width="4" style="4" bestFit="1" customWidth="1"/>
    <col min="5209" max="5209" width="23.85546875" style="4" bestFit="1" customWidth="1"/>
    <col min="5210" max="5210" width="7.28515625" style="4" customWidth="1"/>
    <col min="5211" max="5211" width="10.5703125" style="4" customWidth="1"/>
    <col min="5212" max="5213" width="9.28515625" style="4" customWidth="1"/>
    <col min="5214" max="5215" width="8.140625" style="4" customWidth="1"/>
    <col min="5216" max="5218" width="8.28515625" style="4" customWidth="1"/>
    <col min="5219" max="5219" width="9.5703125" style="4" customWidth="1"/>
    <col min="5220" max="5220" width="10" style="4" customWidth="1"/>
    <col min="5221" max="5221" width="1.85546875" style="4" customWidth="1"/>
    <col min="5222" max="5244" width="18" style="4" customWidth="1"/>
    <col min="5245" max="5246" width="10.7109375" style="4" customWidth="1"/>
    <col min="5247" max="5252" width="18" style="4" customWidth="1"/>
    <col min="5253" max="5253" width="16.42578125" style="4" bestFit="1" customWidth="1"/>
    <col min="5254" max="5277" width="18" style="4" customWidth="1"/>
    <col min="5278" max="5279" width="15.7109375" style="4" customWidth="1"/>
    <col min="5280" max="5280" width="17" style="4" customWidth="1"/>
    <col min="5281" max="5281" width="9" style="4" customWidth="1"/>
    <col min="5282" max="5287" width="9.140625" style="4"/>
    <col min="5288" max="5289" width="9.7109375" style="4" customWidth="1"/>
    <col min="5290" max="5290" width="8.140625" style="4" customWidth="1"/>
    <col min="5291" max="5292" width="9.7109375" style="4" customWidth="1"/>
    <col min="5293" max="5293" width="8.140625" style="4" customWidth="1"/>
    <col min="5294" max="5294" width="9.28515625" style="4" bestFit="1" customWidth="1"/>
    <col min="5295" max="5463" width="9.140625" style="4"/>
    <col min="5464" max="5464" width="4" style="4" bestFit="1" customWidth="1"/>
    <col min="5465" max="5465" width="23.85546875" style="4" bestFit="1" customWidth="1"/>
    <col min="5466" max="5466" width="7.28515625" style="4" customWidth="1"/>
    <col min="5467" max="5467" width="10.5703125" style="4" customWidth="1"/>
    <col min="5468" max="5469" width="9.28515625" style="4" customWidth="1"/>
    <col min="5470" max="5471" width="8.140625" style="4" customWidth="1"/>
    <col min="5472" max="5474" width="8.28515625" style="4" customWidth="1"/>
    <col min="5475" max="5475" width="9.5703125" style="4" customWidth="1"/>
    <col min="5476" max="5476" width="10" style="4" customWidth="1"/>
    <col min="5477" max="5477" width="1.85546875" style="4" customWidth="1"/>
    <col min="5478" max="5500" width="18" style="4" customWidth="1"/>
    <col min="5501" max="5502" width="10.7109375" style="4" customWidth="1"/>
    <col min="5503" max="5508" width="18" style="4" customWidth="1"/>
    <col min="5509" max="5509" width="16.42578125" style="4" bestFit="1" customWidth="1"/>
    <col min="5510" max="5533" width="18" style="4" customWidth="1"/>
    <col min="5534" max="5535" width="15.7109375" style="4" customWidth="1"/>
    <col min="5536" max="5536" width="17" style="4" customWidth="1"/>
    <col min="5537" max="5537" width="9" style="4" customWidth="1"/>
    <col min="5538" max="5543" width="9.140625" style="4"/>
    <col min="5544" max="5545" width="9.7109375" style="4" customWidth="1"/>
    <col min="5546" max="5546" width="8.140625" style="4" customWidth="1"/>
    <col min="5547" max="5548" width="9.7109375" style="4" customWidth="1"/>
    <col min="5549" max="5549" width="8.140625" style="4" customWidth="1"/>
    <col min="5550" max="5550" width="9.28515625" style="4" bestFit="1" customWidth="1"/>
    <col min="5551" max="5719" width="9.140625" style="4"/>
    <col min="5720" max="5720" width="4" style="4" bestFit="1" customWidth="1"/>
    <col min="5721" max="5721" width="23.85546875" style="4" bestFit="1" customWidth="1"/>
    <col min="5722" max="5722" width="7.28515625" style="4" customWidth="1"/>
    <col min="5723" max="5723" width="10.5703125" style="4" customWidth="1"/>
    <col min="5724" max="5725" width="9.28515625" style="4" customWidth="1"/>
    <col min="5726" max="5727" width="8.140625" style="4" customWidth="1"/>
    <col min="5728" max="5730" width="8.28515625" style="4" customWidth="1"/>
    <col min="5731" max="5731" width="9.5703125" style="4" customWidth="1"/>
    <col min="5732" max="5732" width="10" style="4" customWidth="1"/>
    <col min="5733" max="5733" width="1.85546875" style="4" customWidth="1"/>
    <col min="5734" max="5756" width="18" style="4" customWidth="1"/>
    <col min="5757" max="5758" width="10.7109375" style="4" customWidth="1"/>
    <col min="5759" max="5764" width="18" style="4" customWidth="1"/>
    <col min="5765" max="5765" width="16.42578125" style="4" bestFit="1" customWidth="1"/>
    <col min="5766" max="5789" width="18" style="4" customWidth="1"/>
    <col min="5790" max="5791" width="15.7109375" style="4" customWidth="1"/>
    <col min="5792" max="5792" width="17" style="4" customWidth="1"/>
    <col min="5793" max="5793" width="9" style="4" customWidth="1"/>
    <col min="5794" max="5799" width="9.140625" style="4"/>
    <col min="5800" max="5801" width="9.7109375" style="4" customWidth="1"/>
    <col min="5802" max="5802" width="8.140625" style="4" customWidth="1"/>
    <col min="5803" max="5804" width="9.7109375" style="4" customWidth="1"/>
    <col min="5805" max="5805" width="8.140625" style="4" customWidth="1"/>
    <col min="5806" max="5806" width="9.28515625" style="4" bestFit="1" customWidth="1"/>
    <col min="5807" max="5975" width="9.140625" style="4"/>
    <col min="5976" max="5976" width="4" style="4" bestFit="1" customWidth="1"/>
    <col min="5977" max="5977" width="23.85546875" style="4" bestFit="1" customWidth="1"/>
    <col min="5978" max="5978" width="7.28515625" style="4" customWidth="1"/>
    <col min="5979" max="5979" width="10.5703125" style="4" customWidth="1"/>
    <col min="5980" max="5981" width="9.28515625" style="4" customWidth="1"/>
    <col min="5982" max="5983" width="8.140625" style="4" customWidth="1"/>
    <col min="5984" max="5986" width="8.28515625" style="4" customWidth="1"/>
    <col min="5987" max="5987" width="9.5703125" style="4" customWidth="1"/>
    <col min="5988" max="5988" width="10" style="4" customWidth="1"/>
    <col min="5989" max="5989" width="1.85546875" style="4" customWidth="1"/>
    <col min="5990" max="6012" width="18" style="4" customWidth="1"/>
    <col min="6013" max="6014" width="10.7109375" style="4" customWidth="1"/>
    <col min="6015" max="6020" width="18" style="4" customWidth="1"/>
    <col min="6021" max="6021" width="16.42578125" style="4" bestFit="1" customWidth="1"/>
    <col min="6022" max="6045" width="18" style="4" customWidth="1"/>
    <col min="6046" max="6047" width="15.7109375" style="4" customWidth="1"/>
    <col min="6048" max="6048" width="17" style="4" customWidth="1"/>
    <col min="6049" max="6049" width="9" style="4" customWidth="1"/>
    <col min="6050" max="6055" width="9.140625" style="4"/>
    <col min="6056" max="6057" width="9.7109375" style="4" customWidth="1"/>
    <col min="6058" max="6058" width="8.140625" style="4" customWidth="1"/>
    <col min="6059" max="6060" width="9.7109375" style="4" customWidth="1"/>
    <col min="6061" max="6061" width="8.140625" style="4" customWidth="1"/>
    <col min="6062" max="6062" width="9.28515625" style="4" bestFit="1" customWidth="1"/>
    <col min="6063" max="6231" width="9.140625" style="4"/>
    <col min="6232" max="6232" width="4" style="4" bestFit="1" customWidth="1"/>
    <col min="6233" max="6233" width="23.85546875" style="4" bestFit="1" customWidth="1"/>
    <col min="6234" max="6234" width="7.28515625" style="4" customWidth="1"/>
    <col min="6235" max="6235" width="10.5703125" style="4" customWidth="1"/>
    <col min="6236" max="6237" width="9.28515625" style="4" customWidth="1"/>
    <col min="6238" max="6239" width="8.140625" style="4" customWidth="1"/>
    <col min="6240" max="6242" width="8.28515625" style="4" customWidth="1"/>
    <col min="6243" max="6243" width="9.5703125" style="4" customWidth="1"/>
    <col min="6244" max="6244" width="10" style="4" customWidth="1"/>
    <col min="6245" max="6245" width="1.85546875" style="4" customWidth="1"/>
    <col min="6246" max="6268" width="18" style="4" customWidth="1"/>
    <col min="6269" max="6270" width="10.7109375" style="4" customWidth="1"/>
    <col min="6271" max="6276" width="18" style="4" customWidth="1"/>
    <col min="6277" max="6277" width="16.42578125" style="4" bestFit="1" customWidth="1"/>
    <col min="6278" max="6301" width="18" style="4" customWidth="1"/>
    <col min="6302" max="6303" width="15.7109375" style="4" customWidth="1"/>
    <col min="6304" max="6304" width="17" style="4" customWidth="1"/>
    <col min="6305" max="6305" width="9" style="4" customWidth="1"/>
    <col min="6306" max="6311" width="9.140625" style="4"/>
    <col min="6312" max="6313" width="9.7109375" style="4" customWidth="1"/>
    <col min="6314" max="6314" width="8.140625" style="4" customWidth="1"/>
    <col min="6315" max="6316" width="9.7109375" style="4" customWidth="1"/>
    <col min="6317" max="6317" width="8.140625" style="4" customWidth="1"/>
    <col min="6318" max="6318" width="9.28515625" style="4" bestFit="1" customWidth="1"/>
    <col min="6319" max="6487" width="9.140625" style="4"/>
    <col min="6488" max="6488" width="4" style="4" bestFit="1" customWidth="1"/>
    <col min="6489" max="6489" width="23.85546875" style="4" bestFit="1" customWidth="1"/>
    <col min="6490" max="6490" width="7.28515625" style="4" customWidth="1"/>
    <col min="6491" max="6491" width="10.5703125" style="4" customWidth="1"/>
    <col min="6492" max="6493" width="9.28515625" style="4" customWidth="1"/>
    <col min="6494" max="6495" width="8.140625" style="4" customWidth="1"/>
    <col min="6496" max="6498" width="8.28515625" style="4" customWidth="1"/>
    <col min="6499" max="6499" width="9.5703125" style="4" customWidth="1"/>
    <col min="6500" max="6500" width="10" style="4" customWidth="1"/>
    <col min="6501" max="6501" width="1.85546875" style="4" customWidth="1"/>
    <col min="6502" max="6524" width="18" style="4" customWidth="1"/>
    <col min="6525" max="6526" width="10.7109375" style="4" customWidth="1"/>
    <col min="6527" max="6532" width="18" style="4" customWidth="1"/>
    <col min="6533" max="6533" width="16.42578125" style="4" bestFit="1" customWidth="1"/>
    <col min="6534" max="6557" width="18" style="4" customWidth="1"/>
    <col min="6558" max="6559" width="15.7109375" style="4" customWidth="1"/>
    <col min="6560" max="6560" width="17" style="4" customWidth="1"/>
    <col min="6561" max="6561" width="9" style="4" customWidth="1"/>
    <col min="6562" max="6567" width="9.140625" style="4"/>
    <col min="6568" max="6569" width="9.7109375" style="4" customWidth="1"/>
    <col min="6570" max="6570" width="8.140625" style="4" customWidth="1"/>
    <col min="6571" max="6572" width="9.7109375" style="4" customWidth="1"/>
    <col min="6573" max="6573" width="8.140625" style="4" customWidth="1"/>
    <col min="6574" max="6574" width="9.28515625" style="4" bestFit="1" customWidth="1"/>
    <col min="6575" max="6743" width="9.140625" style="4"/>
    <col min="6744" max="6744" width="4" style="4" bestFit="1" customWidth="1"/>
    <col min="6745" max="6745" width="23.85546875" style="4" bestFit="1" customWidth="1"/>
    <col min="6746" max="6746" width="7.28515625" style="4" customWidth="1"/>
    <col min="6747" max="6747" width="10.5703125" style="4" customWidth="1"/>
    <col min="6748" max="6749" width="9.28515625" style="4" customWidth="1"/>
    <col min="6750" max="6751" width="8.140625" style="4" customWidth="1"/>
    <col min="6752" max="6754" width="8.28515625" style="4" customWidth="1"/>
    <col min="6755" max="6755" width="9.5703125" style="4" customWidth="1"/>
    <col min="6756" max="6756" width="10" style="4" customWidth="1"/>
    <col min="6757" max="6757" width="1.85546875" style="4" customWidth="1"/>
    <col min="6758" max="6780" width="18" style="4" customWidth="1"/>
    <col min="6781" max="6782" width="10.7109375" style="4" customWidth="1"/>
    <col min="6783" max="6788" width="18" style="4" customWidth="1"/>
    <col min="6789" max="6789" width="16.42578125" style="4" bestFit="1" customWidth="1"/>
    <col min="6790" max="6813" width="18" style="4" customWidth="1"/>
    <col min="6814" max="6815" width="15.7109375" style="4" customWidth="1"/>
    <col min="6816" max="6816" width="17" style="4" customWidth="1"/>
    <col min="6817" max="6817" width="9" style="4" customWidth="1"/>
    <col min="6818" max="6823" width="9.140625" style="4"/>
    <col min="6824" max="6825" width="9.7109375" style="4" customWidth="1"/>
    <col min="6826" max="6826" width="8.140625" style="4" customWidth="1"/>
    <col min="6827" max="6828" width="9.7109375" style="4" customWidth="1"/>
    <col min="6829" max="6829" width="8.140625" style="4" customWidth="1"/>
    <col min="6830" max="6830" width="9.28515625" style="4" bestFit="1" customWidth="1"/>
    <col min="6831" max="6999" width="9.140625" style="4"/>
    <col min="7000" max="7000" width="4" style="4" bestFit="1" customWidth="1"/>
    <col min="7001" max="7001" width="23.85546875" style="4" bestFit="1" customWidth="1"/>
    <col min="7002" max="7002" width="7.28515625" style="4" customWidth="1"/>
    <col min="7003" max="7003" width="10.5703125" style="4" customWidth="1"/>
    <col min="7004" max="7005" width="9.28515625" style="4" customWidth="1"/>
    <col min="7006" max="7007" width="8.140625" style="4" customWidth="1"/>
    <col min="7008" max="7010" width="8.28515625" style="4" customWidth="1"/>
    <col min="7011" max="7011" width="9.5703125" style="4" customWidth="1"/>
    <col min="7012" max="7012" width="10" style="4" customWidth="1"/>
    <col min="7013" max="7013" width="1.85546875" style="4" customWidth="1"/>
    <col min="7014" max="7036" width="18" style="4" customWidth="1"/>
    <col min="7037" max="7038" width="10.7109375" style="4" customWidth="1"/>
    <col min="7039" max="7044" width="18" style="4" customWidth="1"/>
    <col min="7045" max="7045" width="16.42578125" style="4" bestFit="1" customWidth="1"/>
    <col min="7046" max="7069" width="18" style="4" customWidth="1"/>
    <col min="7070" max="7071" width="15.7109375" style="4" customWidth="1"/>
    <col min="7072" max="7072" width="17" style="4" customWidth="1"/>
    <col min="7073" max="7073" width="9" style="4" customWidth="1"/>
    <col min="7074" max="7079" width="9.140625" style="4"/>
    <col min="7080" max="7081" width="9.7109375" style="4" customWidth="1"/>
    <col min="7082" max="7082" width="8.140625" style="4" customWidth="1"/>
    <col min="7083" max="7084" width="9.7109375" style="4" customWidth="1"/>
    <col min="7085" max="7085" width="8.140625" style="4" customWidth="1"/>
    <col min="7086" max="7086" width="9.28515625" style="4" bestFit="1" customWidth="1"/>
    <col min="7087" max="7255" width="9.140625" style="4"/>
    <col min="7256" max="7256" width="4" style="4" bestFit="1" customWidth="1"/>
    <col min="7257" max="7257" width="23.85546875" style="4" bestFit="1" customWidth="1"/>
    <col min="7258" max="7258" width="7.28515625" style="4" customWidth="1"/>
    <col min="7259" max="7259" width="10.5703125" style="4" customWidth="1"/>
    <col min="7260" max="7261" width="9.28515625" style="4" customWidth="1"/>
    <col min="7262" max="7263" width="8.140625" style="4" customWidth="1"/>
    <col min="7264" max="7266" width="8.28515625" style="4" customWidth="1"/>
    <col min="7267" max="7267" width="9.5703125" style="4" customWidth="1"/>
    <col min="7268" max="7268" width="10" style="4" customWidth="1"/>
    <col min="7269" max="7269" width="1.85546875" style="4" customWidth="1"/>
    <col min="7270" max="7292" width="18" style="4" customWidth="1"/>
    <col min="7293" max="7294" width="10.7109375" style="4" customWidth="1"/>
    <col min="7295" max="7300" width="18" style="4" customWidth="1"/>
    <col min="7301" max="7301" width="16.42578125" style="4" bestFit="1" customWidth="1"/>
    <col min="7302" max="7325" width="18" style="4" customWidth="1"/>
    <col min="7326" max="7327" width="15.7109375" style="4" customWidth="1"/>
    <col min="7328" max="7328" width="17" style="4" customWidth="1"/>
    <col min="7329" max="7329" width="9" style="4" customWidth="1"/>
    <col min="7330" max="7335" width="9.140625" style="4"/>
    <col min="7336" max="7337" width="9.7109375" style="4" customWidth="1"/>
    <col min="7338" max="7338" width="8.140625" style="4" customWidth="1"/>
    <col min="7339" max="7340" width="9.7109375" style="4" customWidth="1"/>
    <col min="7341" max="7341" width="8.140625" style="4" customWidth="1"/>
    <col min="7342" max="7342" width="9.28515625" style="4" bestFit="1" customWidth="1"/>
    <col min="7343" max="7511" width="9.140625" style="4"/>
    <col min="7512" max="7512" width="4" style="4" bestFit="1" customWidth="1"/>
    <col min="7513" max="7513" width="23.85546875" style="4" bestFit="1" customWidth="1"/>
    <col min="7514" max="7514" width="7.28515625" style="4" customWidth="1"/>
    <col min="7515" max="7515" width="10.5703125" style="4" customWidth="1"/>
    <col min="7516" max="7517" width="9.28515625" style="4" customWidth="1"/>
    <col min="7518" max="7519" width="8.140625" style="4" customWidth="1"/>
    <col min="7520" max="7522" width="8.28515625" style="4" customWidth="1"/>
    <col min="7523" max="7523" width="9.5703125" style="4" customWidth="1"/>
    <col min="7524" max="7524" width="10" style="4" customWidth="1"/>
    <col min="7525" max="7525" width="1.85546875" style="4" customWidth="1"/>
    <col min="7526" max="7548" width="18" style="4" customWidth="1"/>
    <col min="7549" max="7550" width="10.7109375" style="4" customWidth="1"/>
    <col min="7551" max="7556" width="18" style="4" customWidth="1"/>
    <col min="7557" max="7557" width="16.42578125" style="4" bestFit="1" customWidth="1"/>
    <col min="7558" max="7581" width="18" style="4" customWidth="1"/>
    <col min="7582" max="7583" width="15.7109375" style="4" customWidth="1"/>
    <col min="7584" max="7584" width="17" style="4" customWidth="1"/>
    <col min="7585" max="7585" width="9" style="4" customWidth="1"/>
    <col min="7586" max="7591" width="9.140625" style="4"/>
    <col min="7592" max="7593" width="9.7109375" style="4" customWidth="1"/>
    <col min="7594" max="7594" width="8.140625" style="4" customWidth="1"/>
    <col min="7595" max="7596" width="9.7109375" style="4" customWidth="1"/>
    <col min="7597" max="7597" width="8.140625" style="4" customWidth="1"/>
    <col min="7598" max="7598" width="9.28515625" style="4" bestFit="1" customWidth="1"/>
    <col min="7599" max="7767" width="9.140625" style="4"/>
    <col min="7768" max="7768" width="4" style="4" bestFit="1" customWidth="1"/>
    <col min="7769" max="7769" width="23.85546875" style="4" bestFit="1" customWidth="1"/>
    <col min="7770" max="7770" width="7.28515625" style="4" customWidth="1"/>
    <col min="7771" max="7771" width="10.5703125" style="4" customWidth="1"/>
    <col min="7772" max="7773" width="9.28515625" style="4" customWidth="1"/>
    <col min="7774" max="7775" width="8.140625" style="4" customWidth="1"/>
    <col min="7776" max="7778" width="8.28515625" style="4" customWidth="1"/>
    <col min="7779" max="7779" width="9.5703125" style="4" customWidth="1"/>
    <col min="7780" max="7780" width="10" style="4" customWidth="1"/>
    <col min="7781" max="7781" width="1.85546875" style="4" customWidth="1"/>
    <col min="7782" max="7804" width="18" style="4" customWidth="1"/>
    <col min="7805" max="7806" width="10.7109375" style="4" customWidth="1"/>
    <col min="7807" max="7812" width="18" style="4" customWidth="1"/>
    <col min="7813" max="7813" width="16.42578125" style="4" bestFit="1" customWidth="1"/>
    <col min="7814" max="7837" width="18" style="4" customWidth="1"/>
    <col min="7838" max="7839" width="15.7109375" style="4" customWidth="1"/>
    <col min="7840" max="7840" width="17" style="4" customWidth="1"/>
    <col min="7841" max="7841" width="9" style="4" customWidth="1"/>
    <col min="7842" max="7847" width="9.140625" style="4"/>
    <col min="7848" max="7849" width="9.7109375" style="4" customWidth="1"/>
    <col min="7850" max="7850" width="8.140625" style="4" customWidth="1"/>
    <col min="7851" max="7852" width="9.7109375" style="4" customWidth="1"/>
    <col min="7853" max="7853" width="8.140625" style="4" customWidth="1"/>
    <col min="7854" max="7854" width="9.28515625" style="4" bestFit="1" customWidth="1"/>
    <col min="7855" max="8023" width="9.140625" style="4"/>
    <col min="8024" max="8024" width="4" style="4" bestFit="1" customWidth="1"/>
    <col min="8025" max="8025" width="23.85546875" style="4" bestFit="1" customWidth="1"/>
    <col min="8026" max="8026" width="7.28515625" style="4" customWidth="1"/>
    <col min="8027" max="8027" width="10.5703125" style="4" customWidth="1"/>
    <col min="8028" max="8029" width="9.28515625" style="4" customWidth="1"/>
    <col min="8030" max="8031" width="8.140625" style="4" customWidth="1"/>
    <col min="8032" max="8034" width="8.28515625" style="4" customWidth="1"/>
    <col min="8035" max="8035" width="9.5703125" style="4" customWidth="1"/>
    <col min="8036" max="8036" width="10" style="4" customWidth="1"/>
    <col min="8037" max="8037" width="1.85546875" style="4" customWidth="1"/>
    <col min="8038" max="8060" width="18" style="4" customWidth="1"/>
    <col min="8061" max="8062" width="10.7109375" style="4" customWidth="1"/>
    <col min="8063" max="8068" width="18" style="4" customWidth="1"/>
    <col min="8069" max="8069" width="16.42578125" style="4" bestFit="1" customWidth="1"/>
    <col min="8070" max="8093" width="18" style="4" customWidth="1"/>
    <col min="8094" max="8095" width="15.7109375" style="4" customWidth="1"/>
    <col min="8096" max="8096" width="17" style="4" customWidth="1"/>
    <col min="8097" max="8097" width="9" style="4" customWidth="1"/>
    <col min="8098" max="8103" width="9.140625" style="4"/>
    <col min="8104" max="8105" width="9.7109375" style="4" customWidth="1"/>
    <col min="8106" max="8106" width="8.140625" style="4" customWidth="1"/>
    <col min="8107" max="8108" width="9.7109375" style="4" customWidth="1"/>
    <col min="8109" max="8109" width="8.140625" style="4" customWidth="1"/>
    <col min="8110" max="8110" width="9.28515625" style="4" bestFit="1" customWidth="1"/>
    <col min="8111" max="8279" width="9.140625" style="4"/>
    <col min="8280" max="8280" width="4" style="4" bestFit="1" customWidth="1"/>
    <col min="8281" max="8281" width="23.85546875" style="4" bestFit="1" customWidth="1"/>
    <col min="8282" max="8282" width="7.28515625" style="4" customWidth="1"/>
    <col min="8283" max="8283" width="10.5703125" style="4" customWidth="1"/>
    <col min="8284" max="8285" width="9.28515625" style="4" customWidth="1"/>
    <col min="8286" max="8287" width="8.140625" style="4" customWidth="1"/>
    <col min="8288" max="8290" width="8.28515625" style="4" customWidth="1"/>
    <col min="8291" max="8291" width="9.5703125" style="4" customWidth="1"/>
    <col min="8292" max="8292" width="10" style="4" customWidth="1"/>
    <col min="8293" max="8293" width="1.85546875" style="4" customWidth="1"/>
    <col min="8294" max="8316" width="18" style="4" customWidth="1"/>
    <col min="8317" max="8318" width="10.7109375" style="4" customWidth="1"/>
    <col min="8319" max="8324" width="18" style="4" customWidth="1"/>
    <col min="8325" max="8325" width="16.42578125" style="4" bestFit="1" customWidth="1"/>
    <col min="8326" max="8349" width="18" style="4" customWidth="1"/>
    <col min="8350" max="8351" width="15.7109375" style="4" customWidth="1"/>
    <col min="8352" max="8352" width="17" style="4" customWidth="1"/>
    <col min="8353" max="8353" width="9" style="4" customWidth="1"/>
    <col min="8354" max="8359" width="9.140625" style="4"/>
    <col min="8360" max="8361" width="9.7109375" style="4" customWidth="1"/>
    <col min="8362" max="8362" width="8.140625" style="4" customWidth="1"/>
    <col min="8363" max="8364" width="9.7109375" style="4" customWidth="1"/>
    <col min="8365" max="8365" width="8.140625" style="4" customWidth="1"/>
    <col min="8366" max="8366" width="9.28515625" style="4" bestFit="1" customWidth="1"/>
    <col min="8367" max="8535" width="9.140625" style="4"/>
    <col min="8536" max="8536" width="4" style="4" bestFit="1" customWidth="1"/>
    <col min="8537" max="8537" width="23.85546875" style="4" bestFit="1" customWidth="1"/>
    <col min="8538" max="8538" width="7.28515625" style="4" customWidth="1"/>
    <col min="8539" max="8539" width="10.5703125" style="4" customWidth="1"/>
    <col min="8540" max="8541" width="9.28515625" style="4" customWidth="1"/>
    <col min="8542" max="8543" width="8.140625" style="4" customWidth="1"/>
    <col min="8544" max="8546" width="8.28515625" style="4" customWidth="1"/>
    <col min="8547" max="8547" width="9.5703125" style="4" customWidth="1"/>
    <col min="8548" max="8548" width="10" style="4" customWidth="1"/>
    <col min="8549" max="8549" width="1.85546875" style="4" customWidth="1"/>
    <col min="8550" max="8572" width="18" style="4" customWidth="1"/>
    <col min="8573" max="8574" width="10.7109375" style="4" customWidth="1"/>
    <col min="8575" max="8580" width="18" style="4" customWidth="1"/>
    <col min="8581" max="8581" width="16.42578125" style="4" bestFit="1" customWidth="1"/>
    <col min="8582" max="8605" width="18" style="4" customWidth="1"/>
    <col min="8606" max="8607" width="15.7109375" style="4" customWidth="1"/>
    <col min="8608" max="8608" width="17" style="4" customWidth="1"/>
    <col min="8609" max="8609" width="9" style="4" customWidth="1"/>
    <col min="8610" max="8615" width="9.140625" style="4"/>
    <col min="8616" max="8617" width="9.7109375" style="4" customWidth="1"/>
    <col min="8618" max="8618" width="8.140625" style="4" customWidth="1"/>
    <col min="8619" max="8620" width="9.7109375" style="4" customWidth="1"/>
    <col min="8621" max="8621" width="8.140625" style="4" customWidth="1"/>
    <col min="8622" max="8622" width="9.28515625" style="4" bestFit="1" customWidth="1"/>
    <col min="8623" max="8791" width="9.140625" style="4"/>
    <col min="8792" max="8792" width="4" style="4" bestFit="1" customWidth="1"/>
    <col min="8793" max="8793" width="23.85546875" style="4" bestFit="1" customWidth="1"/>
    <col min="8794" max="8794" width="7.28515625" style="4" customWidth="1"/>
    <col min="8795" max="8795" width="10.5703125" style="4" customWidth="1"/>
    <col min="8796" max="8797" width="9.28515625" style="4" customWidth="1"/>
    <col min="8798" max="8799" width="8.140625" style="4" customWidth="1"/>
    <col min="8800" max="8802" width="8.28515625" style="4" customWidth="1"/>
    <col min="8803" max="8803" width="9.5703125" style="4" customWidth="1"/>
    <col min="8804" max="8804" width="10" style="4" customWidth="1"/>
    <col min="8805" max="8805" width="1.85546875" style="4" customWidth="1"/>
    <col min="8806" max="8828" width="18" style="4" customWidth="1"/>
    <col min="8829" max="8830" width="10.7109375" style="4" customWidth="1"/>
    <col min="8831" max="8836" width="18" style="4" customWidth="1"/>
    <col min="8837" max="8837" width="16.42578125" style="4" bestFit="1" customWidth="1"/>
    <col min="8838" max="8861" width="18" style="4" customWidth="1"/>
    <col min="8862" max="8863" width="15.7109375" style="4" customWidth="1"/>
    <col min="8864" max="8864" width="17" style="4" customWidth="1"/>
    <col min="8865" max="8865" width="9" style="4" customWidth="1"/>
    <col min="8866" max="8871" width="9.140625" style="4"/>
    <col min="8872" max="8873" width="9.7109375" style="4" customWidth="1"/>
    <col min="8874" max="8874" width="8.140625" style="4" customWidth="1"/>
    <col min="8875" max="8876" width="9.7109375" style="4" customWidth="1"/>
    <col min="8877" max="8877" width="8.140625" style="4" customWidth="1"/>
    <col min="8878" max="8878" width="9.28515625" style="4" bestFit="1" customWidth="1"/>
    <col min="8879" max="9047" width="9.140625" style="4"/>
    <col min="9048" max="9048" width="4" style="4" bestFit="1" customWidth="1"/>
    <col min="9049" max="9049" width="23.85546875" style="4" bestFit="1" customWidth="1"/>
    <col min="9050" max="9050" width="7.28515625" style="4" customWidth="1"/>
    <col min="9051" max="9051" width="10.5703125" style="4" customWidth="1"/>
    <col min="9052" max="9053" width="9.28515625" style="4" customWidth="1"/>
    <col min="9054" max="9055" width="8.140625" style="4" customWidth="1"/>
    <col min="9056" max="9058" width="8.28515625" style="4" customWidth="1"/>
    <col min="9059" max="9059" width="9.5703125" style="4" customWidth="1"/>
    <col min="9060" max="9060" width="10" style="4" customWidth="1"/>
    <col min="9061" max="9061" width="1.85546875" style="4" customWidth="1"/>
    <col min="9062" max="9084" width="18" style="4" customWidth="1"/>
    <col min="9085" max="9086" width="10.7109375" style="4" customWidth="1"/>
    <col min="9087" max="9092" width="18" style="4" customWidth="1"/>
    <col min="9093" max="9093" width="16.42578125" style="4" bestFit="1" customWidth="1"/>
    <col min="9094" max="9117" width="18" style="4" customWidth="1"/>
    <col min="9118" max="9119" width="15.7109375" style="4" customWidth="1"/>
    <col min="9120" max="9120" width="17" style="4" customWidth="1"/>
    <col min="9121" max="9121" width="9" style="4" customWidth="1"/>
    <col min="9122" max="9127" width="9.140625" style="4"/>
    <col min="9128" max="9129" width="9.7109375" style="4" customWidth="1"/>
    <col min="9130" max="9130" width="8.140625" style="4" customWidth="1"/>
    <col min="9131" max="9132" width="9.7109375" style="4" customWidth="1"/>
    <col min="9133" max="9133" width="8.140625" style="4" customWidth="1"/>
    <col min="9134" max="9134" width="9.28515625" style="4" bestFit="1" customWidth="1"/>
    <col min="9135" max="9303" width="9.140625" style="4"/>
    <col min="9304" max="9304" width="4" style="4" bestFit="1" customWidth="1"/>
    <col min="9305" max="9305" width="23.85546875" style="4" bestFit="1" customWidth="1"/>
    <col min="9306" max="9306" width="7.28515625" style="4" customWidth="1"/>
    <col min="9307" max="9307" width="10.5703125" style="4" customWidth="1"/>
    <col min="9308" max="9309" width="9.28515625" style="4" customWidth="1"/>
    <col min="9310" max="9311" width="8.140625" style="4" customWidth="1"/>
    <col min="9312" max="9314" width="8.28515625" style="4" customWidth="1"/>
    <col min="9315" max="9315" width="9.5703125" style="4" customWidth="1"/>
    <col min="9316" max="9316" width="10" style="4" customWidth="1"/>
    <col min="9317" max="9317" width="1.85546875" style="4" customWidth="1"/>
    <col min="9318" max="9340" width="18" style="4" customWidth="1"/>
    <col min="9341" max="9342" width="10.7109375" style="4" customWidth="1"/>
    <col min="9343" max="9348" width="18" style="4" customWidth="1"/>
    <col min="9349" max="9349" width="16.42578125" style="4" bestFit="1" customWidth="1"/>
    <col min="9350" max="9373" width="18" style="4" customWidth="1"/>
    <col min="9374" max="9375" width="15.7109375" style="4" customWidth="1"/>
    <col min="9376" max="9376" width="17" style="4" customWidth="1"/>
    <col min="9377" max="9377" width="9" style="4" customWidth="1"/>
    <col min="9378" max="9383" width="9.140625" style="4"/>
    <col min="9384" max="9385" width="9.7109375" style="4" customWidth="1"/>
    <col min="9386" max="9386" width="8.140625" style="4" customWidth="1"/>
    <col min="9387" max="9388" width="9.7109375" style="4" customWidth="1"/>
    <col min="9389" max="9389" width="8.140625" style="4" customWidth="1"/>
    <col min="9390" max="9390" width="9.28515625" style="4" bestFit="1" customWidth="1"/>
    <col min="9391" max="9559" width="9.140625" style="4"/>
    <col min="9560" max="9560" width="4" style="4" bestFit="1" customWidth="1"/>
    <col min="9561" max="9561" width="23.85546875" style="4" bestFit="1" customWidth="1"/>
    <col min="9562" max="9562" width="7.28515625" style="4" customWidth="1"/>
    <col min="9563" max="9563" width="10.5703125" style="4" customWidth="1"/>
    <col min="9564" max="9565" width="9.28515625" style="4" customWidth="1"/>
    <col min="9566" max="9567" width="8.140625" style="4" customWidth="1"/>
    <col min="9568" max="9570" width="8.28515625" style="4" customWidth="1"/>
    <col min="9571" max="9571" width="9.5703125" style="4" customWidth="1"/>
    <col min="9572" max="9572" width="10" style="4" customWidth="1"/>
    <col min="9573" max="9573" width="1.85546875" style="4" customWidth="1"/>
    <col min="9574" max="9596" width="18" style="4" customWidth="1"/>
    <col min="9597" max="9598" width="10.7109375" style="4" customWidth="1"/>
    <col min="9599" max="9604" width="18" style="4" customWidth="1"/>
    <col min="9605" max="9605" width="16.42578125" style="4" bestFit="1" customWidth="1"/>
    <col min="9606" max="9629" width="18" style="4" customWidth="1"/>
    <col min="9630" max="9631" width="15.7109375" style="4" customWidth="1"/>
    <col min="9632" max="9632" width="17" style="4" customWidth="1"/>
    <col min="9633" max="9633" width="9" style="4" customWidth="1"/>
    <col min="9634" max="9639" width="9.140625" style="4"/>
    <col min="9640" max="9641" width="9.7109375" style="4" customWidth="1"/>
    <col min="9642" max="9642" width="8.140625" style="4" customWidth="1"/>
    <col min="9643" max="9644" width="9.7109375" style="4" customWidth="1"/>
    <col min="9645" max="9645" width="8.140625" style="4" customWidth="1"/>
    <col min="9646" max="9646" width="9.28515625" style="4" bestFit="1" customWidth="1"/>
    <col min="9647" max="9815" width="9.140625" style="4"/>
    <col min="9816" max="9816" width="4" style="4" bestFit="1" customWidth="1"/>
    <col min="9817" max="9817" width="23.85546875" style="4" bestFit="1" customWidth="1"/>
    <col min="9818" max="9818" width="7.28515625" style="4" customWidth="1"/>
    <col min="9819" max="9819" width="10.5703125" style="4" customWidth="1"/>
    <col min="9820" max="9821" width="9.28515625" style="4" customWidth="1"/>
    <col min="9822" max="9823" width="8.140625" style="4" customWidth="1"/>
    <col min="9824" max="9826" width="8.28515625" style="4" customWidth="1"/>
    <col min="9827" max="9827" width="9.5703125" style="4" customWidth="1"/>
    <col min="9828" max="9828" width="10" style="4" customWidth="1"/>
    <col min="9829" max="9829" width="1.85546875" style="4" customWidth="1"/>
    <col min="9830" max="9852" width="18" style="4" customWidth="1"/>
    <col min="9853" max="9854" width="10.7109375" style="4" customWidth="1"/>
    <col min="9855" max="9860" width="18" style="4" customWidth="1"/>
    <col min="9861" max="9861" width="16.42578125" style="4" bestFit="1" customWidth="1"/>
    <col min="9862" max="9885" width="18" style="4" customWidth="1"/>
    <col min="9886" max="9887" width="15.7109375" style="4" customWidth="1"/>
    <col min="9888" max="9888" width="17" style="4" customWidth="1"/>
    <col min="9889" max="9889" width="9" style="4" customWidth="1"/>
    <col min="9890" max="9895" width="9.140625" style="4"/>
    <col min="9896" max="9897" width="9.7109375" style="4" customWidth="1"/>
    <col min="9898" max="9898" width="8.140625" style="4" customWidth="1"/>
    <col min="9899" max="9900" width="9.7109375" style="4" customWidth="1"/>
    <col min="9901" max="9901" width="8.140625" style="4" customWidth="1"/>
    <col min="9902" max="9902" width="9.28515625" style="4" bestFit="1" customWidth="1"/>
    <col min="9903" max="10071" width="9.140625" style="4"/>
    <col min="10072" max="10072" width="4" style="4" bestFit="1" customWidth="1"/>
    <col min="10073" max="10073" width="23.85546875" style="4" bestFit="1" customWidth="1"/>
    <col min="10074" max="10074" width="7.28515625" style="4" customWidth="1"/>
    <col min="10075" max="10075" width="10.5703125" style="4" customWidth="1"/>
    <col min="10076" max="10077" width="9.28515625" style="4" customWidth="1"/>
    <col min="10078" max="10079" width="8.140625" style="4" customWidth="1"/>
    <col min="10080" max="10082" width="8.28515625" style="4" customWidth="1"/>
    <col min="10083" max="10083" width="9.5703125" style="4" customWidth="1"/>
    <col min="10084" max="10084" width="10" style="4" customWidth="1"/>
    <col min="10085" max="10085" width="1.85546875" style="4" customWidth="1"/>
    <col min="10086" max="10108" width="18" style="4" customWidth="1"/>
    <col min="10109" max="10110" width="10.7109375" style="4" customWidth="1"/>
    <col min="10111" max="10116" width="18" style="4" customWidth="1"/>
    <col min="10117" max="10117" width="16.42578125" style="4" bestFit="1" customWidth="1"/>
    <col min="10118" max="10141" width="18" style="4" customWidth="1"/>
    <col min="10142" max="10143" width="15.7109375" style="4" customWidth="1"/>
    <col min="10144" max="10144" width="17" style="4" customWidth="1"/>
    <col min="10145" max="10145" width="9" style="4" customWidth="1"/>
    <col min="10146" max="10151" width="9.140625" style="4"/>
    <col min="10152" max="10153" width="9.7109375" style="4" customWidth="1"/>
    <col min="10154" max="10154" width="8.140625" style="4" customWidth="1"/>
    <col min="10155" max="10156" width="9.7109375" style="4" customWidth="1"/>
    <col min="10157" max="10157" width="8.140625" style="4" customWidth="1"/>
    <col min="10158" max="10158" width="9.28515625" style="4" bestFit="1" customWidth="1"/>
    <col min="10159" max="10327" width="9.140625" style="4"/>
    <col min="10328" max="10328" width="4" style="4" bestFit="1" customWidth="1"/>
    <col min="10329" max="10329" width="23.85546875" style="4" bestFit="1" customWidth="1"/>
    <col min="10330" max="10330" width="7.28515625" style="4" customWidth="1"/>
    <col min="10331" max="10331" width="10.5703125" style="4" customWidth="1"/>
    <col min="10332" max="10333" width="9.28515625" style="4" customWidth="1"/>
    <col min="10334" max="10335" width="8.140625" style="4" customWidth="1"/>
    <col min="10336" max="10338" width="8.28515625" style="4" customWidth="1"/>
    <col min="10339" max="10339" width="9.5703125" style="4" customWidth="1"/>
    <col min="10340" max="10340" width="10" style="4" customWidth="1"/>
    <col min="10341" max="10341" width="1.85546875" style="4" customWidth="1"/>
    <col min="10342" max="10364" width="18" style="4" customWidth="1"/>
    <col min="10365" max="10366" width="10.7109375" style="4" customWidth="1"/>
    <col min="10367" max="10372" width="18" style="4" customWidth="1"/>
    <col min="10373" max="10373" width="16.42578125" style="4" bestFit="1" customWidth="1"/>
    <col min="10374" max="10397" width="18" style="4" customWidth="1"/>
    <col min="10398" max="10399" width="15.7109375" style="4" customWidth="1"/>
    <col min="10400" max="10400" width="17" style="4" customWidth="1"/>
    <col min="10401" max="10401" width="9" style="4" customWidth="1"/>
    <col min="10402" max="10407" width="9.140625" style="4"/>
    <col min="10408" max="10409" width="9.7109375" style="4" customWidth="1"/>
    <col min="10410" max="10410" width="8.140625" style="4" customWidth="1"/>
    <col min="10411" max="10412" width="9.7109375" style="4" customWidth="1"/>
    <col min="10413" max="10413" width="8.140625" style="4" customWidth="1"/>
    <col min="10414" max="10414" width="9.28515625" style="4" bestFit="1" customWidth="1"/>
    <col min="10415" max="10583" width="9.140625" style="4"/>
    <col min="10584" max="10584" width="4" style="4" bestFit="1" customWidth="1"/>
    <col min="10585" max="10585" width="23.85546875" style="4" bestFit="1" customWidth="1"/>
    <col min="10586" max="10586" width="7.28515625" style="4" customWidth="1"/>
    <col min="10587" max="10587" width="10.5703125" style="4" customWidth="1"/>
    <col min="10588" max="10589" width="9.28515625" style="4" customWidth="1"/>
    <col min="10590" max="10591" width="8.140625" style="4" customWidth="1"/>
    <col min="10592" max="10594" width="8.28515625" style="4" customWidth="1"/>
    <col min="10595" max="10595" width="9.5703125" style="4" customWidth="1"/>
    <col min="10596" max="10596" width="10" style="4" customWidth="1"/>
    <col min="10597" max="10597" width="1.85546875" style="4" customWidth="1"/>
    <col min="10598" max="10620" width="18" style="4" customWidth="1"/>
    <col min="10621" max="10622" width="10.7109375" style="4" customWidth="1"/>
    <col min="10623" max="10628" width="18" style="4" customWidth="1"/>
    <col min="10629" max="10629" width="16.42578125" style="4" bestFit="1" customWidth="1"/>
    <col min="10630" max="10653" width="18" style="4" customWidth="1"/>
    <col min="10654" max="10655" width="15.7109375" style="4" customWidth="1"/>
    <col min="10656" max="10656" width="17" style="4" customWidth="1"/>
    <col min="10657" max="10657" width="9" style="4" customWidth="1"/>
    <col min="10658" max="10663" width="9.140625" style="4"/>
    <col min="10664" max="10665" width="9.7109375" style="4" customWidth="1"/>
    <col min="10666" max="10666" width="8.140625" style="4" customWidth="1"/>
    <col min="10667" max="10668" width="9.7109375" style="4" customWidth="1"/>
    <col min="10669" max="10669" width="8.140625" style="4" customWidth="1"/>
    <col min="10670" max="10670" width="9.28515625" style="4" bestFit="1" customWidth="1"/>
    <col min="10671" max="10839" width="9.140625" style="4"/>
    <col min="10840" max="10840" width="4" style="4" bestFit="1" customWidth="1"/>
    <col min="10841" max="10841" width="23.85546875" style="4" bestFit="1" customWidth="1"/>
    <col min="10842" max="10842" width="7.28515625" style="4" customWidth="1"/>
    <col min="10843" max="10843" width="10.5703125" style="4" customWidth="1"/>
    <col min="10844" max="10845" width="9.28515625" style="4" customWidth="1"/>
    <col min="10846" max="10847" width="8.140625" style="4" customWidth="1"/>
    <col min="10848" max="10850" width="8.28515625" style="4" customWidth="1"/>
    <col min="10851" max="10851" width="9.5703125" style="4" customWidth="1"/>
    <col min="10852" max="10852" width="10" style="4" customWidth="1"/>
    <col min="10853" max="10853" width="1.85546875" style="4" customWidth="1"/>
    <col min="10854" max="10876" width="18" style="4" customWidth="1"/>
    <col min="10877" max="10878" width="10.7109375" style="4" customWidth="1"/>
    <col min="10879" max="10884" width="18" style="4" customWidth="1"/>
    <col min="10885" max="10885" width="16.42578125" style="4" bestFit="1" customWidth="1"/>
    <col min="10886" max="10909" width="18" style="4" customWidth="1"/>
    <col min="10910" max="10911" width="15.7109375" style="4" customWidth="1"/>
    <col min="10912" max="10912" width="17" style="4" customWidth="1"/>
    <col min="10913" max="10913" width="9" style="4" customWidth="1"/>
    <col min="10914" max="10919" width="9.140625" style="4"/>
    <col min="10920" max="10921" width="9.7109375" style="4" customWidth="1"/>
    <col min="10922" max="10922" width="8.140625" style="4" customWidth="1"/>
    <col min="10923" max="10924" width="9.7109375" style="4" customWidth="1"/>
    <col min="10925" max="10925" width="8.140625" style="4" customWidth="1"/>
    <col min="10926" max="10926" width="9.28515625" style="4" bestFit="1" customWidth="1"/>
    <col min="10927" max="11095" width="9.140625" style="4"/>
    <col min="11096" max="11096" width="4" style="4" bestFit="1" customWidth="1"/>
    <col min="11097" max="11097" width="23.85546875" style="4" bestFit="1" customWidth="1"/>
    <col min="11098" max="11098" width="7.28515625" style="4" customWidth="1"/>
    <col min="11099" max="11099" width="10.5703125" style="4" customWidth="1"/>
    <col min="11100" max="11101" width="9.28515625" style="4" customWidth="1"/>
    <col min="11102" max="11103" width="8.140625" style="4" customWidth="1"/>
    <col min="11104" max="11106" width="8.28515625" style="4" customWidth="1"/>
    <col min="11107" max="11107" width="9.5703125" style="4" customWidth="1"/>
    <col min="11108" max="11108" width="10" style="4" customWidth="1"/>
    <col min="11109" max="11109" width="1.85546875" style="4" customWidth="1"/>
    <col min="11110" max="11132" width="18" style="4" customWidth="1"/>
    <col min="11133" max="11134" width="10.7109375" style="4" customWidth="1"/>
    <col min="11135" max="11140" width="18" style="4" customWidth="1"/>
    <col min="11141" max="11141" width="16.42578125" style="4" bestFit="1" customWidth="1"/>
    <col min="11142" max="11165" width="18" style="4" customWidth="1"/>
    <col min="11166" max="11167" width="15.7109375" style="4" customWidth="1"/>
    <col min="11168" max="11168" width="17" style="4" customWidth="1"/>
    <col min="11169" max="11169" width="9" style="4" customWidth="1"/>
    <col min="11170" max="11175" width="9.140625" style="4"/>
    <col min="11176" max="11177" width="9.7109375" style="4" customWidth="1"/>
    <col min="11178" max="11178" width="8.140625" style="4" customWidth="1"/>
    <col min="11179" max="11180" width="9.7109375" style="4" customWidth="1"/>
    <col min="11181" max="11181" width="8.140625" style="4" customWidth="1"/>
    <col min="11182" max="11182" width="9.28515625" style="4" bestFit="1" customWidth="1"/>
    <col min="11183" max="11351" width="9.140625" style="4"/>
    <col min="11352" max="11352" width="4" style="4" bestFit="1" customWidth="1"/>
    <col min="11353" max="11353" width="23.85546875" style="4" bestFit="1" customWidth="1"/>
    <col min="11354" max="11354" width="7.28515625" style="4" customWidth="1"/>
    <col min="11355" max="11355" width="10.5703125" style="4" customWidth="1"/>
    <col min="11356" max="11357" width="9.28515625" style="4" customWidth="1"/>
    <col min="11358" max="11359" width="8.140625" style="4" customWidth="1"/>
    <col min="11360" max="11362" width="8.28515625" style="4" customWidth="1"/>
    <col min="11363" max="11363" width="9.5703125" style="4" customWidth="1"/>
    <col min="11364" max="11364" width="10" style="4" customWidth="1"/>
    <col min="11365" max="11365" width="1.85546875" style="4" customWidth="1"/>
    <col min="11366" max="11388" width="18" style="4" customWidth="1"/>
    <col min="11389" max="11390" width="10.7109375" style="4" customWidth="1"/>
    <col min="11391" max="11396" width="18" style="4" customWidth="1"/>
    <col min="11397" max="11397" width="16.42578125" style="4" bestFit="1" customWidth="1"/>
    <col min="11398" max="11421" width="18" style="4" customWidth="1"/>
    <col min="11422" max="11423" width="15.7109375" style="4" customWidth="1"/>
    <col min="11424" max="11424" width="17" style="4" customWidth="1"/>
    <col min="11425" max="11425" width="9" style="4" customWidth="1"/>
    <col min="11426" max="11431" width="9.140625" style="4"/>
    <col min="11432" max="11433" width="9.7109375" style="4" customWidth="1"/>
    <col min="11434" max="11434" width="8.140625" style="4" customWidth="1"/>
    <col min="11435" max="11436" width="9.7109375" style="4" customWidth="1"/>
    <col min="11437" max="11437" width="8.140625" style="4" customWidth="1"/>
    <col min="11438" max="11438" width="9.28515625" style="4" bestFit="1" customWidth="1"/>
    <col min="11439" max="11607" width="9.140625" style="4"/>
    <col min="11608" max="11608" width="4" style="4" bestFit="1" customWidth="1"/>
    <col min="11609" max="11609" width="23.85546875" style="4" bestFit="1" customWidth="1"/>
    <col min="11610" max="11610" width="7.28515625" style="4" customWidth="1"/>
    <col min="11611" max="11611" width="10.5703125" style="4" customWidth="1"/>
    <col min="11612" max="11613" width="9.28515625" style="4" customWidth="1"/>
    <col min="11614" max="11615" width="8.140625" style="4" customWidth="1"/>
    <col min="11616" max="11618" width="8.28515625" style="4" customWidth="1"/>
    <col min="11619" max="11619" width="9.5703125" style="4" customWidth="1"/>
    <col min="11620" max="11620" width="10" style="4" customWidth="1"/>
    <col min="11621" max="11621" width="1.85546875" style="4" customWidth="1"/>
    <col min="11622" max="11644" width="18" style="4" customWidth="1"/>
    <col min="11645" max="11646" width="10.7109375" style="4" customWidth="1"/>
    <col min="11647" max="11652" width="18" style="4" customWidth="1"/>
    <col min="11653" max="11653" width="16.42578125" style="4" bestFit="1" customWidth="1"/>
    <col min="11654" max="11677" width="18" style="4" customWidth="1"/>
    <col min="11678" max="11679" width="15.7109375" style="4" customWidth="1"/>
    <col min="11680" max="11680" width="17" style="4" customWidth="1"/>
    <col min="11681" max="11681" width="9" style="4" customWidth="1"/>
    <col min="11682" max="11687" width="9.140625" style="4"/>
    <col min="11688" max="11689" width="9.7109375" style="4" customWidth="1"/>
    <col min="11690" max="11690" width="8.140625" style="4" customWidth="1"/>
    <col min="11691" max="11692" width="9.7109375" style="4" customWidth="1"/>
    <col min="11693" max="11693" width="8.140625" style="4" customWidth="1"/>
    <col min="11694" max="11694" width="9.28515625" style="4" bestFit="1" customWidth="1"/>
    <col min="11695" max="11863" width="9.140625" style="4"/>
    <col min="11864" max="11864" width="4" style="4" bestFit="1" customWidth="1"/>
    <col min="11865" max="11865" width="23.85546875" style="4" bestFit="1" customWidth="1"/>
    <col min="11866" max="11866" width="7.28515625" style="4" customWidth="1"/>
    <col min="11867" max="11867" width="10.5703125" style="4" customWidth="1"/>
    <col min="11868" max="11869" width="9.28515625" style="4" customWidth="1"/>
    <col min="11870" max="11871" width="8.140625" style="4" customWidth="1"/>
    <col min="11872" max="11874" width="8.28515625" style="4" customWidth="1"/>
    <col min="11875" max="11875" width="9.5703125" style="4" customWidth="1"/>
    <col min="11876" max="11876" width="10" style="4" customWidth="1"/>
    <col min="11877" max="11877" width="1.85546875" style="4" customWidth="1"/>
    <col min="11878" max="11900" width="18" style="4" customWidth="1"/>
    <col min="11901" max="11902" width="10.7109375" style="4" customWidth="1"/>
    <col min="11903" max="11908" width="18" style="4" customWidth="1"/>
    <col min="11909" max="11909" width="16.42578125" style="4" bestFit="1" customWidth="1"/>
    <col min="11910" max="11933" width="18" style="4" customWidth="1"/>
    <col min="11934" max="11935" width="15.7109375" style="4" customWidth="1"/>
    <col min="11936" max="11936" width="17" style="4" customWidth="1"/>
    <col min="11937" max="11937" width="9" style="4" customWidth="1"/>
    <col min="11938" max="11943" width="9.140625" style="4"/>
    <col min="11944" max="11945" width="9.7109375" style="4" customWidth="1"/>
    <col min="11946" max="11946" width="8.140625" style="4" customWidth="1"/>
    <col min="11947" max="11948" width="9.7109375" style="4" customWidth="1"/>
    <col min="11949" max="11949" width="8.140625" style="4" customWidth="1"/>
    <col min="11950" max="11950" width="9.28515625" style="4" bestFit="1" customWidth="1"/>
    <col min="11951" max="12119" width="9.140625" style="4"/>
    <col min="12120" max="12120" width="4" style="4" bestFit="1" customWidth="1"/>
    <col min="12121" max="12121" width="23.85546875" style="4" bestFit="1" customWidth="1"/>
    <col min="12122" max="12122" width="7.28515625" style="4" customWidth="1"/>
    <col min="12123" max="12123" width="10.5703125" style="4" customWidth="1"/>
    <col min="12124" max="12125" width="9.28515625" style="4" customWidth="1"/>
    <col min="12126" max="12127" width="8.140625" style="4" customWidth="1"/>
    <col min="12128" max="12130" width="8.28515625" style="4" customWidth="1"/>
    <col min="12131" max="12131" width="9.5703125" style="4" customWidth="1"/>
    <col min="12132" max="12132" width="10" style="4" customWidth="1"/>
    <col min="12133" max="12133" width="1.85546875" style="4" customWidth="1"/>
    <col min="12134" max="12156" width="18" style="4" customWidth="1"/>
    <col min="12157" max="12158" width="10.7109375" style="4" customWidth="1"/>
    <col min="12159" max="12164" width="18" style="4" customWidth="1"/>
    <col min="12165" max="12165" width="16.42578125" style="4" bestFit="1" customWidth="1"/>
    <col min="12166" max="12189" width="18" style="4" customWidth="1"/>
    <col min="12190" max="12191" width="15.7109375" style="4" customWidth="1"/>
    <col min="12192" max="12192" width="17" style="4" customWidth="1"/>
    <col min="12193" max="12193" width="9" style="4" customWidth="1"/>
    <col min="12194" max="12199" width="9.140625" style="4"/>
    <col min="12200" max="12201" width="9.7109375" style="4" customWidth="1"/>
    <col min="12202" max="12202" width="8.140625" style="4" customWidth="1"/>
    <col min="12203" max="12204" width="9.7109375" style="4" customWidth="1"/>
    <col min="12205" max="12205" width="8.140625" style="4" customWidth="1"/>
    <col min="12206" max="12206" width="9.28515625" style="4" bestFit="1" customWidth="1"/>
    <col min="12207" max="12375" width="9.140625" style="4"/>
    <col min="12376" max="12376" width="4" style="4" bestFit="1" customWidth="1"/>
    <col min="12377" max="12377" width="23.85546875" style="4" bestFit="1" customWidth="1"/>
    <col min="12378" max="12378" width="7.28515625" style="4" customWidth="1"/>
    <col min="12379" max="12379" width="10.5703125" style="4" customWidth="1"/>
    <col min="12380" max="12381" width="9.28515625" style="4" customWidth="1"/>
    <col min="12382" max="12383" width="8.140625" style="4" customWidth="1"/>
    <col min="12384" max="12386" width="8.28515625" style="4" customWidth="1"/>
    <col min="12387" max="12387" width="9.5703125" style="4" customWidth="1"/>
    <col min="12388" max="12388" width="10" style="4" customWidth="1"/>
    <col min="12389" max="12389" width="1.85546875" style="4" customWidth="1"/>
    <col min="12390" max="12412" width="18" style="4" customWidth="1"/>
    <col min="12413" max="12414" width="10.7109375" style="4" customWidth="1"/>
    <col min="12415" max="12420" width="18" style="4" customWidth="1"/>
    <col min="12421" max="12421" width="16.42578125" style="4" bestFit="1" customWidth="1"/>
    <col min="12422" max="12445" width="18" style="4" customWidth="1"/>
    <col min="12446" max="12447" width="15.7109375" style="4" customWidth="1"/>
    <col min="12448" max="12448" width="17" style="4" customWidth="1"/>
    <col min="12449" max="12449" width="9" style="4" customWidth="1"/>
    <col min="12450" max="12455" width="9.140625" style="4"/>
    <col min="12456" max="12457" width="9.7109375" style="4" customWidth="1"/>
    <col min="12458" max="12458" width="8.140625" style="4" customWidth="1"/>
    <col min="12459" max="12460" width="9.7109375" style="4" customWidth="1"/>
    <col min="12461" max="12461" width="8.140625" style="4" customWidth="1"/>
    <col min="12462" max="12462" width="9.28515625" style="4" bestFit="1" customWidth="1"/>
    <col min="12463" max="12631" width="9.140625" style="4"/>
    <col min="12632" max="12632" width="4" style="4" bestFit="1" customWidth="1"/>
    <col min="12633" max="12633" width="23.85546875" style="4" bestFit="1" customWidth="1"/>
    <col min="12634" max="12634" width="7.28515625" style="4" customWidth="1"/>
    <col min="12635" max="12635" width="10.5703125" style="4" customWidth="1"/>
    <col min="12636" max="12637" width="9.28515625" style="4" customWidth="1"/>
    <col min="12638" max="12639" width="8.140625" style="4" customWidth="1"/>
    <col min="12640" max="12642" width="8.28515625" style="4" customWidth="1"/>
    <col min="12643" max="12643" width="9.5703125" style="4" customWidth="1"/>
    <col min="12644" max="12644" width="10" style="4" customWidth="1"/>
    <col min="12645" max="12645" width="1.85546875" style="4" customWidth="1"/>
    <col min="12646" max="12668" width="18" style="4" customWidth="1"/>
    <col min="12669" max="12670" width="10.7109375" style="4" customWidth="1"/>
    <col min="12671" max="12676" width="18" style="4" customWidth="1"/>
    <col min="12677" max="12677" width="16.42578125" style="4" bestFit="1" customWidth="1"/>
    <col min="12678" max="12701" width="18" style="4" customWidth="1"/>
    <col min="12702" max="12703" width="15.7109375" style="4" customWidth="1"/>
    <col min="12704" max="12704" width="17" style="4" customWidth="1"/>
    <col min="12705" max="12705" width="9" style="4" customWidth="1"/>
    <col min="12706" max="12711" width="9.140625" style="4"/>
    <col min="12712" max="12713" width="9.7109375" style="4" customWidth="1"/>
    <col min="12714" max="12714" width="8.140625" style="4" customWidth="1"/>
    <col min="12715" max="12716" width="9.7109375" style="4" customWidth="1"/>
    <col min="12717" max="12717" width="8.140625" style="4" customWidth="1"/>
    <col min="12718" max="12718" width="9.28515625" style="4" bestFit="1" customWidth="1"/>
    <col min="12719" max="12887" width="9.140625" style="4"/>
    <col min="12888" max="12888" width="4" style="4" bestFit="1" customWidth="1"/>
    <col min="12889" max="12889" width="23.85546875" style="4" bestFit="1" customWidth="1"/>
    <col min="12890" max="12890" width="7.28515625" style="4" customWidth="1"/>
    <col min="12891" max="12891" width="10.5703125" style="4" customWidth="1"/>
    <col min="12892" max="12893" width="9.28515625" style="4" customWidth="1"/>
    <col min="12894" max="12895" width="8.140625" style="4" customWidth="1"/>
    <col min="12896" max="12898" width="8.28515625" style="4" customWidth="1"/>
    <col min="12899" max="12899" width="9.5703125" style="4" customWidth="1"/>
    <col min="12900" max="12900" width="10" style="4" customWidth="1"/>
    <col min="12901" max="12901" width="1.85546875" style="4" customWidth="1"/>
    <col min="12902" max="12924" width="18" style="4" customWidth="1"/>
    <col min="12925" max="12926" width="10.7109375" style="4" customWidth="1"/>
    <col min="12927" max="12932" width="18" style="4" customWidth="1"/>
    <col min="12933" max="12933" width="16.42578125" style="4" bestFit="1" customWidth="1"/>
    <col min="12934" max="12957" width="18" style="4" customWidth="1"/>
    <col min="12958" max="12959" width="15.7109375" style="4" customWidth="1"/>
    <col min="12960" max="12960" width="17" style="4" customWidth="1"/>
    <col min="12961" max="12961" width="9" style="4" customWidth="1"/>
    <col min="12962" max="12967" width="9.140625" style="4"/>
    <col min="12968" max="12969" width="9.7109375" style="4" customWidth="1"/>
    <col min="12970" max="12970" width="8.140625" style="4" customWidth="1"/>
    <col min="12971" max="12972" width="9.7109375" style="4" customWidth="1"/>
    <col min="12973" max="12973" width="8.140625" style="4" customWidth="1"/>
    <col min="12974" max="12974" width="9.28515625" style="4" bestFit="1" customWidth="1"/>
    <col min="12975" max="13143" width="9.140625" style="4"/>
    <col min="13144" max="13144" width="4" style="4" bestFit="1" customWidth="1"/>
    <col min="13145" max="13145" width="23.85546875" style="4" bestFit="1" customWidth="1"/>
    <col min="13146" max="13146" width="7.28515625" style="4" customWidth="1"/>
    <col min="13147" max="13147" width="10.5703125" style="4" customWidth="1"/>
    <col min="13148" max="13149" width="9.28515625" style="4" customWidth="1"/>
    <col min="13150" max="13151" width="8.140625" style="4" customWidth="1"/>
    <col min="13152" max="13154" width="8.28515625" style="4" customWidth="1"/>
    <col min="13155" max="13155" width="9.5703125" style="4" customWidth="1"/>
    <col min="13156" max="13156" width="10" style="4" customWidth="1"/>
    <col min="13157" max="13157" width="1.85546875" style="4" customWidth="1"/>
    <col min="13158" max="13180" width="18" style="4" customWidth="1"/>
    <col min="13181" max="13182" width="10.7109375" style="4" customWidth="1"/>
    <col min="13183" max="13188" width="18" style="4" customWidth="1"/>
    <col min="13189" max="13189" width="16.42578125" style="4" bestFit="1" customWidth="1"/>
    <col min="13190" max="13213" width="18" style="4" customWidth="1"/>
    <col min="13214" max="13215" width="15.7109375" style="4" customWidth="1"/>
    <col min="13216" max="13216" width="17" style="4" customWidth="1"/>
    <col min="13217" max="13217" width="9" style="4" customWidth="1"/>
    <col min="13218" max="13223" width="9.140625" style="4"/>
    <col min="13224" max="13225" width="9.7109375" style="4" customWidth="1"/>
    <col min="13226" max="13226" width="8.140625" style="4" customWidth="1"/>
    <col min="13227" max="13228" width="9.7109375" style="4" customWidth="1"/>
    <col min="13229" max="13229" width="8.140625" style="4" customWidth="1"/>
    <col min="13230" max="13230" width="9.28515625" style="4" bestFit="1" customWidth="1"/>
    <col min="13231" max="13399" width="9.140625" style="4"/>
    <col min="13400" max="13400" width="4" style="4" bestFit="1" customWidth="1"/>
    <col min="13401" max="13401" width="23.85546875" style="4" bestFit="1" customWidth="1"/>
    <col min="13402" max="13402" width="7.28515625" style="4" customWidth="1"/>
    <col min="13403" max="13403" width="10.5703125" style="4" customWidth="1"/>
    <col min="13404" max="13405" width="9.28515625" style="4" customWidth="1"/>
    <col min="13406" max="13407" width="8.140625" style="4" customWidth="1"/>
    <col min="13408" max="13410" width="8.28515625" style="4" customWidth="1"/>
    <col min="13411" max="13411" width="9.5703125" style="4" customWidth="1"/>
    <col min="13412" max="13412" width="10" style="4" customWidth="1"/>
    <col min="13413" max="13413" width="1.85546875" style="4" customWidth="1"/>
    <col min="13414" max="13436" width="18" style="4" customWidth="1"/>
    <col min="13437" max="13438" width="10.7109375" style="4" customWidth="1"/>
    <col min="13439" max="13444" width="18" style="4" customWidth="1"/>
    <col min="13445" max="13445" width="16.42578125" style="4" bestFit="1" customWidth="1"/>
    <col min="13446" max="13469" width="18" style="4" customWidth="1"/>
    <col min="13470" max="13471" width="15.7109375" style="4" customWidth="1"/>
    <col min="13472" max="13472" width="17" style="4" customWidth="1"/>
    <col min="13473" max="13473" width="9" style="4" customWidth="1"/>
    <col min="13474" max="13479" width="9.140625" style="4"/>
    <col min="13480" max="13481" width="9.7109375" style="4" customWidth="1"/>
    <col min="13482" max="13482" width="8.140625" style="4" customWidth="1"/>
    <col min="13483" max="13484" width="9.7109375" style="4" customWidth="1"/>
    <col min="13485" max="13485" width="8.140625" style="4" customWidth="1"/>
    <col min="13486" max="13486" width="9.28515625" style="4" bestFit="1" customWidth="1"/>
    <col min="13487" max="13655" width="9.140625" style="4"/>
    <col min="13656" max="13656" width="4" style="4" bestFit="1" customWidth="1"/>
    <col min="13657" max="13657" width="23.85546875" style="4" bestFit="1" customWidth="1"/>
    <col min="13658" max="13658" width="7.28515625" style="4" customWidth="1"/>
    <col min="13659" max="13659" width="10.5703125" style="4" customWidth="1"/>
    <col min="13660" max="13661" width="9.28515625" style="4" customWidth="1"/>
    <col min="13662" max="13663" width="8.140625" style="4" customWidth="1"/>
    <col min="13664" max="13666" width="8.28515625" style="4" customWidth="1"/>
    <col min="13667" max="13667" width="9.5703125" style="4" customWidth="1"/>
    <col min="13668" max="13668" width="10" style="4" customWidth="1"/>
    <col min="13669" max="13669" width="1.85546875" style="4" customWidth="1"/>
    <col min="13670" max="13692" width="18" style="4" customWidth="1"/>
    <col min="13693" max="13694" width="10.7109375" style="4" customWidth="1"/>
    <col min="13695" max="13700" width="18" style="4" customWidth="1"/>
    <col min="13701" max="13701" width="16.42578125" style="4" bestFit="1" customWidth="1"/>
    <col min="13702" max="13725" width="18" style="4" customWidth="1"/>
    <col min="13726" max="13727" width="15.7109375" style="4" customWidth="1"/>
    <col min="13728" max="13728" width="17" style="4" customWidth="1"/>
    <col min="13729" max="13729" width="9" style="4" customWidth="1"/>
    <col min="13730" max="13735" width="9.140625" style="4"/>
    <col min="13736" max="13737" width="9.7109375" style="4" customWidth="1"/>
    <col min="13738" max="13738" width="8.140625" style="4" customWidth="1"/>
    <col min="13739" max="13740" width="9.7109375" style="4" customWidth="1"/>
    <col min="13741" max="13741" width="8.140625" style="4" customWidth="1"/>
    <col min="13742" max="13742" width="9.28515625" style="4" bestFit="1" customWidth="1"/>
    <col min="13743" max="13911" width="9.140625" style="4"/>
    <col min="13912" max="13912" width="4" style="4" bestFit="1" customWidth="1"/>
    <col min="13913" max="13913" width="23.85546875" style="4" bestFit="1" customWidth="1"/>
    <col min="13914" max="13914" width="7.28515625" style="4" customWidth="1"/>
    <col min="13915" max="13915" width="10.5703125" style="4" customWidth="1"/>
    <col min="13916" max="13917" width="9.28515625" style="4" customWidth="1"/>
    <col min="13918" max="13919" width="8.140625" style="4" customWidth="1"/>
    <col min="13920" max="13922" width="8.28515625" style="4" customWidth="1"/>
    <col min="13923" max="13923" width="9.5703125" style="4" customWidth="1"/>
    <col min="13924" max="13924" width="10" style="4" customWidth="1"/>
    <col min="13925" max="13925" width="1.85546875" style="4" customWidth="1"/>
    <col min="13926" max="13948" width="18" style="4" customWidth="1"/>
    <col min="13949" max="13950" width="10.7109375" style="4" customWidth="1"/>
    <col min="13951" max="13956" width="18" style="4" customWidth="1"/>
    <col min="13957" max="13957" width="16.42578125" style="4" bestFit="1" customWidth="1"/>
    <col min="13958" max="13981" width="18" style="4" customWidth="1"/>
    <col min="13982" max="13983" width="15.7109375" style="4" customWidth="1"/>
    <col min="13984" max="13984" width="17" style="4" customWidth="1"/>
    <col min="13985" max="13985" width="9" style="4" customWidth="1"/>
    <col min="13986" max="13991" width="9.140625" style="4"/>
    <col min="13992" max="13993" width="9.7109375" style="4" customWidth="1"/>
    <col min="13994" max="13994" width="8.140625" style="4" customWidth="1"/>
    <col min="13995" max="13996" width="9.7109375" style="4" customWidth="1"/>
    <col min="13997" max="13997" width="8.140625" style="4" customWidth="1"/>
    <col min="13998" max="13998" width="9.28515625" style="4" bestFit="1" customWidth="1"/>
    <col min="13999" max="14167" width="9.140625" style="4"/>
    <col min="14168" max="14168" width="4" style="4" bestFit="1" customWidth="1"/>
    <col min="14169" max="14169" width="23.85546875" style="4" bestFit="1" customWidth="1"/>
    <col min="14170" max="14170" width="7.28515625" style="4" customWidth="1"/>
    <col min="14171" max="14171" width="10.5703125" style="4" customWidth="1"/>
    <col min="14172" max="14173" width="9.28515625" style="4" customWidth="1"/>
    <col min="14174" max="14175" width="8.140625" style="4" customWidth="1"/>
    <col min="14176" max="14178" width="8.28515625" style="4" customWidth="1"/>
    <col min="14179" max="14179" width="9.5703125" style="4" customWidth="1"/>
    <col min="14180" max="14180" width="10" style="4" customWidth="1"/>
    <col min="14181" max="14181" width="1.85546875" style="4" customWidth="1"/>
    <col min="14182" max="14204" width="18" style="4" customWidth="1"/>
    <col min="14205" max="14206" width="10.7109375" style="4" customWidth="1"/>
    <col min="14207" max="14212" width="18" style="4" customWidth="1"/>
    <col min="14213" max="14213" width="16.42578125" style="4" bestFit="1" customWidth="1"/>
    <col min="14214" max="14237" width="18" style="4" customWidth="1"/>
    <col min="14238" max="14239" width="15.7109375" style="4" customWidth="1"/>
    <col min="14240" max="14240" width="17" style="4" customWidth="1"/>
    <col min="14241" max="14241" width="9" style="4" customWidth="1"/>
    <col min="14242" max="14247" width="9.140625" style="4"/>
    <col min="14248" max="14249" width="9.7109375" style="4" customWidth="1"/>
    <col min="14250" max="14250" width="8.140625" style="4" customWidth="1"/>
    <col min="14251" max="14252" width="9.7109375" style="4" customWidth="1"/>
    <col min="14253" max="14253" width="8.140625" style="4" customWidth="1"/>
    <col min="14254" max="14254" width="9.28515625" style="4" bestFit="1" customWidth="1"/>
    <col min="14255" max="14423" width="9.140625" style="4"/>
    <col min="14424" max="14424" width="4" style="4" bestFit="1" customWidth="1"/>
    <col min="14425" max="14425" width="23.85546875" style="4" bestFit="1" customWidth="1"/>
    <col min="14426" max="14426" width="7.28515625" style="4" customWidth="1"/>
    <col min="14427" max="14427" width="10.5703125" style="4" customWidth="1"/>
    <col min="14428" max="14429" width="9.28515625" style="4" customWidth="1"/>
    <col min="14430" max="14431" width="8.140625" style="4" customWidth="1"/>
    <col min="14432" max="14434" width="8.28515625" style="4" customWidth="1"/>
    <col min="14435" max="14435" width="9.5703125" style="4" customWidth="1"/>
    <col min="14436" max="14436" width="10" style="4" customWidth="1"/>
    <col min="14437" max="14437" width="1.85546875" style="4" customWidth="1"/>
    <col min="14438" max="14460" width="18" style="4" customWidth="1"/>
    <col min="14461" max="14462" width="10.7109375" style="4" customWidth="1"/>
    <col min="14463" max="14468" width="18" style="4" customWidth="1"/>
    <col min="14469" max="14469" width="16.42578125" style="4" bestFit="1" customWidth="1"/>
    <col min="14470" max="14493" width="18" style="4" customWidth="1"/>
    <col min="14494" max="14495" width="15.7109375" style="4" customWidth="1"/>
    <col min="14496" max="14496" width="17" style="4" customWidth="1"/>
    <col min="14497" max="14497" width="9" style="4" customWidth="1"/>
    <col min="14498" max="14503" width="9.140625" style="4"/>
    <col min="14504" max="14505" width="9.7109375" style="4" customWidth="1"/>
    <col min="14506" max="14506" width="8.140625" style="4" customWidth="1"/>
    <col min="14507" max="14508" width="9.7109375" style="4" customWidth="1"/>
    <col min="14509" max="14509" width="8.140625" style="4" customWidth="1"/>
    <col min="14510" max="14510" width="9.28515625" style="4" bestFit="1" customWidth="1"/>
    <col min="14511" max="14679" width="9.140625" style="4"/>
    <col min="14680" max="14680" width="4" style="4" bestFit="1" customWidth="1"/>
    <col min="14681" max="14681" width="23.85546875" style="4" bestFit="1" customWidth="1"/>
    <col min="14682" max="14682" width="7.28515625" style="4" customWidth="1"/>
    <col min="14683" max="14683" width="10.5703125" style="4" customWidth="1"/>
    <col min="14684" max="14685" width="9.28515625" style="4" customWidth="1"/>
    <col min="14686" max="14687" width="8.140625" style="4" customWidth="1"/>
    <col min="14688" max="14690" width="8.28515625" style="4" customWidth="1"/>
    <col min="14691" max="14691" width="9.5703125" style="4" customWidth="1"/>
    <col min="14692" max="14692" width="10" style="4" customWidth="1"/>
    <col min="14693" max="14693" width="1.85546875" style="4" customWidth="1"/>
    <col min="14694" max="14716" width="18" style="4" customWidth="1"/>
    <col min="14717" max="14718" width="10.7109375" style="4" customWidth="1"/>
    <col min="14719" max="14724" width="18" style="4" customWidth="1"/>
    <col min="14725" max="14725" width="16.42578125" style="4" bestFit="1" customWidth="1"/>
    <col min="14726" max="14749" width="18" style="4" customWidth="1"/>
    <col min="14750" max="14751" width="15.7109375" style="4" customWidth="1"/>
    <col min="14752" max="14752" width="17" style="4" customWidth="1"/>
    <col min="14753" max="14753" width="9" style="4" customWidth="1"/>
    <col min="14754" max="14759" width="9.140625" style="4"/>
    <col min="14760" max="14761" width="9.7109375" style="4" customWidth="1"/>
    <col min="14762" max="14762" width="8.140625" style="4" customWidth="1"/>
    <col min="14763" max="14764" width="9.7109375" style="4" customWidth="1"/>
    <col min="14765" max="14765" width="8.140625" style="4" customWidth="1"/>
    <col min="14766" max="14766" width="9.28515625" style="4" bestFit="1" customWidth="1"/>
    <col min="14767" max="14935" width="9.140625" style="4"/>
    <col min="14936" max="14936" width="4" style="4" bestFit="1" customWidth="1"/>
    <col min="14937" max="14937" width="23.85546875" style="4" bestFit="1" customWidth="1"/>
    <col min="14938" max="14938" width="7.28515625" style="4" customWidth="1"/>
    <col min="14939" max="14939" width="10.5703125" style="4" customWidth="1"/>
    <col min="14940" max="14941" width="9.28515625" style="4" customWidth="1"/>
    <col min="14942" max="14943" width="8.140625" style="4" customWidth="1"/>
    <col min="14944" max="14946" width="8.28515625" style="4" customWidth="1"/>
    <col min="14947" max="14947" width="9.5703125" style="4" customWidth="1"/>
    <col min="14948" max="14948" width="10" style="4" customWidth="1"/>
    <col min="14949" max="14949" width="1.85546875" style="4" customWidth="1"/>
    <col min="14950" max="14972" width="18" style="4" customWidth="1"/>
    <col min="14973" max="14974" width="10.7109375" style="4" customWidth="1"/>
    <col min="14975" max="14980" width="18" style="4" customWidth="1"/>
    <col min="14981" max="14981" width="16.42578125" style="4" bestFit="1" customWidth="1"/>
    <col min="14982" max="15005" width="18" style="4" customWidth="1"/>
    <col min="15006" max="15007" width="15.7109375" style="4" customWidth="1"/>
    <col min="15008" max="15008" width="17" style="4" customWidth="1"/>
    <col min="15009" max="15009" width="9" style="4" customWidth="1"/>
    <col min="15010" max="15015" width="9.140625" style="4"/>
    <col min="15016" max="15017" width="9.7109375" style="4" customWidth="1"/>
    <col min="15018" max="15018" width="8.140625" style="4" customWidth="1"/>
    <col min="15019" max="15020" width="9.7109375" style="4" customWidth="1"/>
    <col min="15021" max="15021" width="8.140625" style="4" customWidth="1"/>
    <col min="15022" max="15022" width="9.28515625" style="4" bestFit="1" customWidth="1"/>
    <col min="15023" max="15191" width="9.140625" style="4"/>
    <col min="15192" max="15192" width="4" style="4" bestFit="1" customWidth="1"/>
    <col min="15193" max="15193" width="23.85546875" style="4" bestFit="1" customWidth="1"/>
    <col min="15194" max="15194" width="7.28515625" style="4" customWidth="1"/>
    <col min="15195" max="15195" width="10.5703125" style="4" customWidth="1"/>
    <col min="15196" max="15197" width="9.28515625" style="4" customWidth="1"/>
    <col min="15198" max="15199" width="8.140625" style="4" customWidth="1"/>
    <col min="15200" max="15202" width="8.28515625" style="4" customWidth="1"/>
    <col min="15203" max="15203" width="9.5703125" style="4" customWidth="1"/>
    <col min="15204" max="15204" width="10" style="4" customWidth="1"/>
    <col min="15205" max="15205" width="1.85546875" style="4" customWidth="1"/>
    <col min="15206" max="15228" width="18" style="4" customWidth="1"/>
    <col min="15229" max="15230" width="10.7109375" style="4" customWidth="1"/>
    <col min="15231" max="15236" width="18" style="4" customWidth="1"/>
    <col min="15237" max="15237" width="16.42578125" style="4" bestFit="1" customWidth="1"/>
    <col min="15238" max="15261" width="18" style="4" customWidth="1"/>
    <col min="15262" max="15263" width="15.7109375" style="4" customWidth="1"/>
    <col min="15264" max="15264" width="17" style="4" customWidth="1"/>
    <col min="15265" max="15265" width="9" style="4" customWidth="1"/>
    <col min="15266" max="15271" width="9.140625" style="4"/>
    <col min="15272" max="15273" width="9.7109375" style="4" customWidth="1"/>
    <col min="15274" max="15274" width="8.140625" style="4" customWidth="1"/>
    <col min="15275" max="15276" width="9.7109375" style="4" customWidth="1"/>
    <col min="15277" max="15277" width="8.140625" style="4" customWidth="1"/>
    <col min="15278" max="15278" width="9.28515625" style="4" bestFit="1" customWidth="1"/>
    <col min="15279" max="15447" width="9.140625" style="4"/>
    <col min="15448" max="15448" width="4" style="4" bestFit="1" customWidth="1"/>
    <col min="15449" max="15449" width="23.85546875" style="4" bestFit="1" customWidth="1"/>
    <col min="15450" max="15450" width="7.28515625" style="4" customWidth="1"/>
    <col min="15451" max="15451" width="10.5703125" style="4" customWidth="1"/>
    <col min="15452" max="15453" width="9.28515625" style="4" customWidth="1"/>
    <col min="15454" max="15455" width="8.140625" style="4" customWidth="1"/>
    <col min="15456" max="15458" width="8.28515625" style="4" customWidth="1"/>
    <col min="15459" max="15459" width="9.5703125" style="4" customWidth="1"/>
    <col min="15460" max="15460" width="10" style="4" customWidth="1"/>
    <col min="15461" max="15461" width="1.85546875" style="4" customWidth="1"/>
    <col min="15462" max="15484" width="18" style="4" customWidth="1"/>
    <col min="15485" max="15486" width="10.7109375" style="4" customWidth="1"/>
    <col min="15487" max="15492" width="18" style="4" customWidth="1"/>
    <col min="15493" max="15493" width="16.42578125" style="4" bestFit="1" customWidth="1"/>
    <col min="15494" max="15517" width="18" style="4" customWidth="1"/>
    <col min="15518" max="15519" width="15.7109375" style="4" customWidth="1"/>
    <col min="15520" max="15520" width="17" style="4" customWidth="1"/>
    <col min="15521" max="15521" width="9" style="4" customWidth="1"/>
    <col min="15522" max="15527" width="9.140625" style="4"/>
    <col min="15528" max="15529" width="9.7109375" style="4" customWidth="1"/>
    <col min="15530" max="15530" width="8.140625" style="4" customWidth="1"/>
    <col min="15531" max="15532" width="9.7109375" style="4" customWidth="1"/>
    <col min="15533" max="15533" width="8.140625" style="4" customWidth="1"/>
    <col min="15534" max="15534" width="9.28515625" style="4" bestFit="1" customWidth="1"/>
    <col min="15535" max="15703" width="9.140625" style="4"/>
    <col min="15704" max="15704" width="4" style="4" bestFit="1" customWidth="1"/>
    <col min="15705" max="15705" width="23.85546875" style="4" bestFit="1" customWidth="1"/>
    <col min="15706" max="15706" width="7.28515625" style="4" customWidth="1"/>
    <col min="15707" max="15707" width="10.5703125" style="4" customWidth="1"/>
    <col min="15708" max="15709" width="9.28515625" style="4" customWidth="1"/>
    <col min="15710" max="15711" width="8.140625" style="4" customWidth="1"/>
    <col min="15712" max="15714" width="8.28515625" style="4" customWidth="1"/>
    <col min="15715" max="15715" width="9.5703125" style="4" customWidth="1"/>
    <col min="15716" max="15716" width="10" style="4" customWidth="1"/>
    <col min="15717" max="15717" width="1.85546875" style="4" customWidth="1"/>
    <col min="15718" max="15740" width="18" style="4" customWidth="1"/>
    <col min="15741" max="15742" width="10.7109375" style="4" customWidth="1"/>
    <col min="15743" max="15748" width="18" style="4" customWidth="1"/>
    <col min="15749" max="15749" width="16.42578125" style="4" bestFit="1" customWidth="1"/>
    <col min="15750" max="15773" width="18" style="4" customWidth="1"/>
    <col min="15774" max="15775" width="15.7109375" style="4" customWidth="1"/>
    <col min="15776" max="15776" width="17" style="4" customWidth="1"/>
    <col min="15777" max="15777" width="9" style="4" customWidth="1"/>
    <col min="15778" max="15783" width="9.140625" style="4"/>
    <col min="15784" max="15785" width="9.7109375" style="4" customWidth="1"/>
    <col min="15786" max="15786" width="8.140625" style="4" customWidth="1"/>
    <col min="15787" max="15788" width="9.7109375" style="4" customWidth="1"/>
    <col min="15789" max="15789" width="8.140625" style="4" customWidth="1"/>
    <col min="15790" max="15790" width="9.28515625" style="4" bestFit="1" customWidth="1"/>
    <col min="15791" max="16384" width="9.140625" style="4"/>
  </cols>
  <sheetData>
    <row r="1" spans="1:76" ht="12.75" customHeight="1" x14ac:dyDescent="0.25"/>
    <row r="2" spans="1:76" ht="12.75" customHeight="1" x14ac:dyDescent="0.25">
      <c r="A2" s="5"/>
      <c r="B2" s="4"/>
      <c r="D2" s="4"/>
    </row>
    <row r="3" spans="1:76" ht="12.75" customHeight="1" x14ac:dyDescent="0.25"/>
    <row r="4" spans="1:76" ht="12.75" customHeight="1" x14ac:dyDescent="0.25"/>
    <row r="5" spans="1:76" ht="12.75" customHeight="1" x14ac:dyDescent="0.2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76" ht="12.75" customHeight="1" x14ac:dyDescent="0.25"/>
    <row r="7" spans="1:76" ht="12.75" customHeight="1" x14ac:dyDescent="0.25"/>
    <row r="8" spans="1:76" ht="12.75" customHeight="1" x14ac:dyDescent="0.25"/>
    <row r="9" spans="1:76" s="10" customFormat="1" ht="21.75" customHeight="1" x14ac:dyDescent="0.25">
      <c r="A9" s="229" t="s">
        <v>542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9"/>
      <c r="O9" s="223">
        <v>2018</v>
      </c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5"/>
      <c r="AM9" s="226">
        <v>2017</v>
      </c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7"/>
    </row>
    <row r="10" spans="1:76" s="10" customFormat="1" ht="12.75" customHeight="1" x14ac:dyDescent="0.25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237"/>
      <c r="K10" s="237"/>
      <c r="L10" s="11" t="s">
        <v>7</v>
      </c>
      <c r="M10" s="12" t="s">
        <v>8</v>
      </c>
      <c r="N10" s="13"/>
      <c r="O10" s="135">
        <v>43212</v>
      </c>
      <c r="P10" s="135">
        <v>43212</v>
      </c>
      <c r="Q10" s="135">
        <v>43198</v>
      </c>
      <c r="R10" s="135">
        <v>43190</v>
      </c>
      <c r="S10" s="135">
        <v>43183</v>
      </c>
      <c r="T10" s="135">
        <v>43176</v>
      </c>
      <c r="U10" s="135">
        <v>43163</v>
      </c>
      <c r="V10" s="135">
        <v>43162</v>
      </c>
      <c r="W10" s="135">
        <v>43162</v>
      </c>
      <c r="X10" s="135">
        <v>43155</v>
      </c>
      <c r="Y10" s="135">
        <v>43155</v>
      </c>
      <c r="Z10" s="135">
        <v>43148</v>
      </c>
      <c r="AA10" s="135">
        <v>43141</v>
      </c>
      <c r="AB10" s="135">
        <v>43135</v>
      </c>
      <c r="AC10" s="157">
        <v>43134</v>
      </c>
      <c r="AD10" s="157">
        <v>43128</v>
      </c>
      <c r="AE10" s="157">
        <v>43127</v>
      </c>
      <c r="AF10" s="157">
        <v>43121</v>
      </c>
      <c r="AG10" s="157">
        <v>43120</v>
      </c>
      <c r="AH10" s="157">
        <v>43114</v>
      </c>
      <c r="AI10" s="157">
        <v>43114</v>
      </c>
      <c r="AJ10" s="157">
        <v>43113</v>
      </c>
      <c r="AK10" s="157">
        <v>43113</v>
      </c>
      <c r="AL10" s="150">
        <v>43107</v>
      </c>
      <c r="AM10" s="148">
        <v>43086</v>
      </c>
      <c r="AN10" s="135">
        <v>43085</v>
      </c>
      <c r="AO10" s="135">
        <v>43079</v>
      </c>
      <c r="AP10" s="135">
        <v>43071</v>
      </c>
      <c r="AQ10" s="135">
        <v>43065</v>
      </c>
      <c r="AR10" s="135">
        <v>43065</v>
      </c>
      <c r="AS10" s="135">
        <v>43065</v>
      </c>
      <c r="AT10" s="135">
        <v>43064</v>
      </c>
      <c r="AU10" s="135">
        <v>43058</v>
      </c>
      <c r="AV10" s="135">
        <v>43057</v>
      </c>
      <c r="AW10" s="135">
        <v>43050</v>
      </c>
      <c r="AX10" s="135">
        <v>43044</v>
      </c>
      <c r="AY10" s="135">
        <v>43043</v>
      </c>
      <c r="AZ10" s="135">
        <v>43043</v>
      </c>
      <c r="BA10" s="135">
        <v>43037</v>
      </c>
      <c r="BB10" s="135">
        <v>43036</v>
      </c>
      <c r="BC10" s="135">
        <v>43036</v>
      </c>
      <c r="BD10" s="135">
        <v>43030</v>
      </c>
      <c r="BE10" s="135">
        <v>43029</v>
      </c>
      <c r="BF10" s="135">
        <v>43023</v>
      </c>
      <c r="BG10" s="135">
        <v>43023</v>
      </c>
      <c r="BH10" s="135">
        <v>43022</v>
      </c>
      <c r="BI10" s="135">
        <v>43016</v>
      </c>
      <c r="BJ10" s="135">
        <v>43016</v>
      </c>
      <c r="BK10" s="14">
        <v>43015</v>
      </c>
      <c r="BL10" s="14">
        <v>43002</v>
      </c>
      <c r="BM10" s="14">
        <v>43002</v>
      </c>
      <c r="BN10" s="14">
        <v>43002</v>
      </c>
      <c r="BO10" s="14">
        <v>43001</v>
      </c>
      <c r="BP10" s="14">
        <v>42995</v>
      </c>
      <c r="BQ10" s="14">
        <v>42994</v>
      </c>
      <c r="BR10" s="14">
        <v>42994</v>
      </c>
      <c r="BS10" s="14">
        <v>42987</v>
      </c>
      <c r="BT10" s="14">
        <v>42911</v>
      </c>
      <c r="BU10" s="14">
        <v>42911</v>
      </c>
      <c r="BV10" s="143">
        <v>42910</v>
      </c>
      <c r="BW10" s="14">
        <v>42876</v>
      </c>
      <c r="BX10" s="14">
        <v>42870</v>
      </c>
    </row>
    <row r="11" spans="1:76" s="10" customFormat="1" ht="12.75" customHeight="1" x14ac:dyDescent="0.25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38">
        <v>3</v>
      </c>
      <c r="J11" s="238">
        <v>4</v>
      </c>
      <c r="K11" s="239">
        <v>5</v>
      </c>
      <c r="L11" s="11" t="s">
        <v>9</v>
      </c>
      <c r="M11" s="16" t="s">
        <v>10</v>
      </c>
      <c r="N11" s="13"/>
      <c r="O11" s="141" t="s">
        <v>13</v>
      </c>
      <c r="P11" s="141" t="s">
        <v>571</v>
      </c>
      <c r="Q11" s="141" t="s">
        <v>13</v>
      </c>
      <c r="R11" s="141" t="s">
        <v>612</v>
      </c>
      <c r="S11" s="160" t="s">
        <v>14</v>
      </c>
      <c r="T11" s="160" t="s">
        <v>13</v>
      </c>
      <c r="U11" s="141" t="s">
        <v>571</v>
      </c>
      <c r="V11" s="141" t="s">
        <v>17</v>
      </c>
      <c r="W11" s="141" t="s">
        <v>18</v>
      </c>
      <c r="X11" s="141" t="s">
        <v>18</v>
      </c>
      <c r="Y11" s="160" t="s">
        <v>14</v>
      </c>
      <c r="Z11" s="141" t="s">
        <v>532</v>
      </c>
      <c r="AA11" s="141" t="s">
        <v>19</v>
      </c>
      <c r="AB11" s="136" t="s">
        <v>18</v>
      </c>
      <c r="AC11" s="160" t="s">
        <v>563</v>
      </c>
      <c r="AD11" s="160" t="s">
        <v>554</v>
      </c>
      <c r="AE11" s="160" t="s">
        <v>556</v>
      </c>
      <c r="AF11" s="160" t="s">
        <v>556</v>
      </c>
      <c r="AG11" s="160" t="s">
        <v>565</v>
      </c>
      <c r="AH11" s="160" t="s">
        <v>559</v>
      </c>
      <c r="AI11" s="160" t="s">
        <v>13</v>
      </c>
      <c r="AJ11" s="160" t="s">
        <v>559</v>
      </c>
      <c r="AK11" s="160" t="s">
        <v>14</v>
      </c>
      <c r="AL11" s="162" t="s">
        <v>558</v>
      </c>
      <c r="AM11" s="138" t="s">
        <v>511</v>
      </c>
      <c r="AN11" s="141" t="s">
        <v>14</v>
      </c>
      <c r="AO11" s="136" t="s">
        <v>514</v>
      </c>
      <c r="AP11" s="136" t="s">
        <v>17</v>
      </c>
      <c r="AQ11" s="136" t="s">
        <v>21</v>
      </c>
      <c r="AR11" s="136" t="s">
        <v>13</v>
      </c>
      <c r="AS11" s="136" t="s">
        <v>524</v>
      </c>
      <c r="AT11" s="136" t="s">
        <v>487</v>
      </c>
      <c r="AU11" s="136" t="s">
        <v>529</v>
      </c>
      <c r="AV11" s="136" t="s">
        <v>528</v>
      </c>
      <c r="AW11" s="136" t="s">
        <v>21</v>
      </c>
      <c r="AX11" s="136" t="s">
        <v>21</v>
      </c>
      <c r="AY11" s="136" t="s">
        <v>500</v>
      </c>
      <c r="AZ11" s="136" t="s">
        <v>13</v>
      </c>
      <c r="BA11" s="136" t="s">
        <v>21</v>
      </c>
      <c r="BB11" s="136" t="s">
        <v>481</v>
      </c>
      <c r="BC11" s="141" t="s">
        <v>14</v>
      </c>
      <c r="BD11" s="136" t="s">
        <v>22</v>
      </c>
      <c r="BE11" s="136" t="s">
        <v>19</v>
      </c>
      <c r="BF11" s="136" t="s">
        <v>486</v>
      </c>
      <c r="BG11" s="136" t="s">
        <v>12</v>
      </c>
      <c r="BH11" s="138" t="s">
        <v>487</v>
      </c>
      <c r="BI11" s="136" t="s">
        <v>477</v>
      </c>
      <c r="BJ11" s="136" t="s">
        <v>13</v>
      </c>
      <c r="BK11" s="17" t="s">
        <v>21</v>
      </c>
      <c r="BL11" s="17" t="s">
        <v>11</v>
      </c>
      <c r="BM11" s="17" t="s">
        <v>12</v>
      </c>
      <c r="BN11" s="17" t="s">
        <v>13</v>
      </c>
      <c r="BO11" s="18" t="s">
        <v>14</v>
      </c>
      <c r="BP11" s="17" t="s">
        <v>12</v>
      </c>
      <c r="BQ11" s="17" t="s">
        <v>15</v>
      </c>
      <c r="BR11" s="18" t="s">
        <v>13</v>
      </c>
      <c r="BS11" s="17" t="s">
        <v>16</v>
      </c>
      <c r="BT11" s="18" t="s">
        <v>14</v>
      </c>
      <c r="BU11" s="17" t="s">
        <v>506</v>
      </c>
      <c r="BW11" s="17" t="s">
        <v>11</v>
      </c>
      <c r="BX11" s="18" t="s">
        <v>14</v>
      </c>
    </row>
    <row r="12" spans="1:76" s="10" customFormat="1" ht="12.75" customHeight="1" x14ac:dyDescent="0.25">
      <c r="A12" s="230"/>
      <c r="B12" s="230"/>
      <c r="C12" s="230"/>
      <c r="D12" s="230"/>
      <c r="E12" s="235"/>
      <c r="F12" s="236"/>
      <c r="G12" s="238"/>
      <c r="H12" s="238"/>
      <c r="I12" s="238"/>
      <c r="J12" s="238"/>
      <c r="K12" s="230"/>
      <c r="L12" s="20" t="s">
        <v>10</v>
      </c>
      <c r="M12" s="21" t="s">
        <v>23</v>
      </c>
      <c r="N12" s="22"/>
      <c r="O12" s="142" t="s">
        <v>608</v>
      </c>
      <c r="P12" s="142" t="s">
        <v>610</v>
      </c>
      <c r="Q12" s="142" t="s">
        <v>34</v>
      </c>
      <c r="R12" s="142" t="s">
        <v>613</v>
      </c>
      <c r="S12" s="161" t="s">
        <v>32</v>
      </c>
      <c r="T12" s="161" t="s">
        <v>615</v>
      </c>
      <c r="U12" s="142" t="s">
        <v>570</v>
      </c>
      <c r="V12" s="142" t="s">
        <v>574</v>
      </c>
      <c r="W12" s="142" t="s">
        <v>575</v>
      </c>
      <c r="X12" s="142" t="s">
        <v>577</v>
      </c>
      <c r="Y12" s="161" t="s">
        <v>35</v>
      </c>
      <c r="Z12" s="142" t="s">
        <v>533</v>
      </c>
      <c r="AA12" s="142" t="s">
        <v>535</v>
      </c>
      <c r="AB12" s="137" t="s">
        <v>553</v>
      </c>
      <c r="AC12" s="161" t="s">
        <v>564</v>
      </c>
      <c r="AD12" s="161" t="s">
        <v>85</v>
      </c>
      <c r="AE12" s="161" t="s">
        <v>37</v>
      </c>
      <c r="AF12" s="161" t="s">
        <v>557</v>
      </c>
      <c r="AG12" s="161" t="s">
        <v>566</v>
      </c>
      <c r="AH12" s="161" t="s">
        <v>99</v>
      </c>
      <c r="AI12" s="161" t="s">
        <v>38</v>
      </c>
      <c r="AJ12" s="161" t="s">
        <v>557</v>
      </c>
      <c r="AK12" s="161" t="s">
        <v>31</v>
      </c>
      <c r="AL12" s="163" t="s">
        <v>31</v>
      </c>
      <c r="AM12" s="139" t="s">
        <v>38</v>
      </c>
      <c r="AN12" s="142" t="s">
        <v>512</v>
      </c>
      <c r="AO12" s="137" t="s">
        <v>122</v>
      </c>
      <c r="AP12" s="145" t="s">
        <v>40</v>
      </c>
      <c r="AQ12" s="145" t="s">
        <v>44</v>
      </c>
      <c r="AR12" s="145" t="s">
        <v>41</v>
      </c>
      <c r="AS12" s="137" t="s">
        <v>38</v>
      </c>
      <c r="AT12" s="145" t="s">
        <v>525</v>
      </c>
      <c r="AU12" s="145" t="s">
        <v>530</v>
      </c>
      <c r="AV12" s="145" t="s">
        <v>122</v>
      </c>
      <c r="AW12" s="137" t="s">
        <v>42</v>
      </c>
      <c r="AX12" s="137" t="s">
        <v>43</v>
      </c>
      <c r="AY12" s="137" t="s">
        <v>151</v>
      </c>
      <c r="AZ12" s="137" t="s">
        <v>37</v>
      </c>
      <c r="BA12" s="137" t="s">
        <v>46</v>
      </c>
      <c r="BB12" s="137" t="s">
        <v>482</v>
      </c>
      <c r="BC12" s="142" t="s">
        <v>490</v>
      </c>
      <c r="BD12" s="137" t="s">
        <v>38</v>
      </c>
      <c r="BE12" s="137" t="s">
        <v>45</v>
      </c>
      <c r="BF12" s="137" t="s">
        <v>48</v>
      </c>
      <c r="BG12" s="137" t="s">
        <v>47</v>
      </c>
      <c r="BH12" s="139" t="s">
        <v>488</v>
      </c>
      <c r="BI12" s="137" t="s">
        <v>85</v>
      </c>
      <c r="BJ12" s="137" t="s">
        <v>489</v>
      </c>
      <c r="BK12" s="23" t="s">
        <v>29</v>
      </c>
      <c r="BL12" s="23" t="s">
        <v>24</v>
      </c>
      <c r="BM12" s="23" t="s">
        <v>25</v>
      </c>
      <c r="BN12" s="23" t="s">
        <v>26</v>
      </c>
      <c r="BO12" s="24" t="s">
        <v>27</v>
      </c>
      <c r="BP12" s="23" t="s">
        <v>28</v>
      </c>
      <c r="BQ12" s="23" t="s">
        <v>29</v>
      </c>
      <c r="BR12" s="24" t="s">
        <v>30</v>
      </c>
      <c r="BS12" s="23" t="s">
        <v>31</v>
      </c>
      <c r="BT12" s="24" t="s">
        <v>24</v>
      </c>
      <c r="BU12" s="23" t="s">
        <v>507</v>
      </c>
      <c r="BV12" s="144" t="s">
        <v>503</v>
      </c>
      <c r="BW12" s="23" t="s">
        <v>32</v>
      </c>
      <c r="BX12" s="24" t="s">
        <v>33</v>
      </c>
    </row>
    <row r="13" spans="1:76" ht="14.25" customHeight="1" x14ac:dyDescent="0.25">
      <c r="L13" s="27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5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4.1" customHeight="1" x14ac:dyDescent="0.25">
      <c r="A14" s="28">
        <f t="shared" ref="A14:A77" si="0">A13+1</f>
        <v>1</v>
      </c>
      <c r="B14" s="29" t="s">
        <v>49</v>
      </c>
      <c r="C14" s="30">
        <v>498</v>
      </c>
      <c r="D14" s="31" t="s">
        <v>41</v>
      </c>
      <c r="E14" s="32">
        <f t="shared" ref="E14:E77" si="1">MAX(O14:AW14)</f>
        <v>586</v>
      </c>
      <c r="F14" s="32" t="str">
        <f>VLOOKUP(E14,Tab!$A$2:$B$255,2,TRUE)</f>
        <v>A</v>
      </c>
      <c r="G14" s="33">
        <f t="shared" ref="G14:G77" si="2">LARGE(O14:BX14,1)</f>
        <v>586</v>
      </c>
      <c r="H14" s="33">
        <f t="shared" ref="H14:H77" si="3">LARGE(O14:BX14,2)</f>
        <v>576</v>
      </c>
      <c r="I14" s="33">
        <f t="shared" ref="I14:I77" si="4">LARGE(O14:BX14,3)</f>
        <v>576</v>
      </c>
      <c r="J14" s="33">
        <f t="shared" ref="J14:J77" si="5">LARGE(O14:BX14,4)</f>
        <v>574</v>
      </c>
      <c r="K14" s="33">
        <f t="shared" ref="K14:K77" si="6">LARGE(O14:BX14,5)</f>
        <v>573</v>
      </c>
      <c r="L14" s="34">
        <f t="shared" ref="L14:L77" si="7">SUM(G14:K14)</f>
        <v>2885</v>
      </c>
      <c r="M14" s="35">
        <f t="shared" ref="M14:M77" si="8">L14/5</f>
        <v>577</v>
      </c>
      <c r="N14" s="36"/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576</v>
      </c>
      <c r="AB14" s="37">
        <v>0</v>
      </c>
      <c r="AC14" s="37">
        <v>586</v>
      </c>
      <c r="AD14" s="37">
        <v>573</v>
      </c>
      <c r="AE14" s="37">
        <v>0</v>
      </c>
      <c r="AF14" s="37">
        <v>573</v>
      </c>
      <c r="AG14" s="37">
        <v>0</v>
      </c>
      <c r="AH14" s="37">
        <v>0</v>
      </c>
      <c r="AI14" s="37">
        <v>0</v>
      </c>
      <c r="AJ14" s="37">
        <v>574</v>
      </c>
      <c r="AK14" s="37">
        <v>0</v>
      </c>
      <c r="AL14" s="152">
        <v>0</v>
      </c>
      <c r="AM14" s="149">
        <v>0</v>
      </c>
      <c r="AN14" s="37">
        <v>0</v>
      </c>
      <c r="AO14" s="37">
        <v>0</v>
      </c>
      <c r="AP14" s="37">
        <v>576</v>
      </c>
      <c r="AQ14" s="37">
        <v>0</v>
      </c>
      <c r="AR14" s="37">
        <v>571</v>
      </c>
      <c r="AS14" s="37">
        <v>0</v>
      </c>
      <c r="AT14" s="37">
        <v>0</v>
      </c>
      <c r="AU14" s="37">
        <v>0</v>
      </c>
      <c r="AV14" s="37">
        <v>0</v>
      </c>
      <c r="AW14" s="37">
        <v>570</v>
      </c>
      <c r="AX14" s="37">
        <v>0</v>
      </c>
      <c r="AY14" s="37">
        <v>0</v>
      </c>
      <c r="AZ14" s="37">
        <v>0</v>
      </c>
      <c r="BA14" s="37">
        <v>0</v>
      </c>
      <c r="BB14" s="37">
        <v>0</v>
      </c>
      <c r="BC14" s="37">
        <v>0</v>
      </c>
      <c r="BD14" s="37">
        <v>0</v>
      </c>
      <c r="BE14" s="37">
        <v>0</v>
      </c>
      <c r="BF14" s="37">
        <v>0</v>
      </c>
      <c r="BG14" s="37">
        <v>0</v>
      </c>
      <c r="BH14" s="37">
        <v>0</v>
      </c>
      <c r="BI14" s="37">
        <v>0</v>
      </c>
      <c r="BJ14" s="37">
        <v>0</v>
      </c>
      <c r="BK14" s="37">
        <v>0</v>
      </c>
      <c r="BL14" s="37">
        <v>0</v>
      </c>
      <c r="BM14" s="37">
        <v>0</v>
      </c>
      <c r="BN14" s="37">
        <v>0</v>
      </c>
      <c r="BO14" s="37">
        <v>0</v>
      </c>
      <c r="BP14" s="37">
        <v>0</v>
      </c>
      <c r="BQ14" s="37">
        <v>0</v>
      </c>
      <c r="BR14" s="37">
        <v>0</v>
      </c>
      <c r="BS14" s="37">
        <v>0</v>
      </c>
      <c r="BT14" s="37">
        <v>0</v>
      </c>
      <c r="BU14" s="37">
        <v>0</v>
      </c>
      <c r="BV14" s="37">
        <v>0</v>
      </c>
      <c r="BW14" s="37">
        <v>0</v>
      </c>
      <c r="BX14" s="38">
        <v>0</v>
      </c>
    </row>
    <row r="15" spans="1:76" ht="14.1" customHeight="1" x14ac:dyDescent="0.25">
      <c r="A15" s="28">
        <f t="shared" si="0"/>
        <v>2</v>
      </c>
      <c r="B15" s="42" t="s">
        <v>52</v>
      </c>
      <c r="C15" s="30">
        <v>1671</v>
      </c>
      <c r="D15" s="31" t="s">
        <v>53</v>
      </c>
      <c r="E15" s="32">
        <f t="shared" si="1"/>
        <v>573</v>
      </c>
      <c r="F15" s="32" t="str">
        <f>VLOOKUP(E15,Tab!$A$2:$B$255,2,TRUE)</f>
        <v>A</v>
      </c>
      <c r="G15" s="33">
        <f t="shared" si="2"/>
        <v>573</v>
      </c>
      <c r="H15" s="33">
        <f t="shared" si="3"/>
        <v>572</v>
      </c>
      <c r="I15" s="33">
        <f t="shared" si="4"/>
        <v>572</v>
      </c>
      <c r="J15" s="33">
        <f t="shared" si="5"/>
        <v>571</v>
      </c>
      <c r="K15" s="33">
        <f t="shared" si="6"/>
        <v>571</v>
      </c>
      <c r="L15" s="34">
        <f t="shared" si="7"/>
        <v>2859</v>
      </c>
      <c r="M15" s="35">
        <f t="shared" si="8"/>
        <v>571.79999999999995</v>
      </c>
      <c r="N15" s="36"/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557</v>
      </c>
      <c r="U15" s="37">
        <v>0</v>
      </c>
      <c r="V15" s="37">
        <v>567</v>
      </c>
      <c r="W15" s="37">
        <v>0</v>
      </c>
      <c r="X15" s="37">
        <v>0</v>
      </c>
      <c r="Y15" s="37">
        <v>0</v>
      </c>
      <c r="Z15" s="37">
        <v>571</v>
      </c>
      <c r="AA15" s="37">
        <v>567</v>
      </c>
      <c r="AB15" s="37">
        <v>0</v>
      </c>
      <c r="AC15" s="37">
        <v>562</v>
      </c>
      <c r="AD15" s="37">
        <v>570</v>
      </c>
      <c r="AE15" s="37">
        <v>0</v>
      </c>
      <c r="AF15" s="37">
        <v>573</v>
      </c>
      <c r="AG15" s="37">
        <v>0</v>
      </c>
      <c r="AH15" s="37">
        <v>0</v>
      </c>
      <c r="AI15" s="37">
        <v>0</v>
      </c>
      <c r="AJ15" s="37">
        <v>569</v>
      </c>
      <c r="AK15" s="37">
        <v>0</v>
      </c>
      <c r="AL15" s="152">
        <v>0</v>
      </c>
      <c r="AM15" s="149">
        <v>0</v>
      </c>
      <c r="AN15" s="37">
        <v>0</v>
      </c>
      <c r="AO15" s="37">
        <v>0</v>
      </c>
      <c r="AP15" s="37">
        <v>559</v>
      </c>
      <c r="AQ15" s="37">
        <v>0</v>
      </c>
      <c r="AR15" s="37">
        <v>563</v>
      </c>
      <c r="AS15" s="37">
        <v>0</v>
      </c>
      <c r="AT15" s="37">
        <v>0</v>
      </c>
      <c r="AU15" s="37">
        <v>571</v>
      </c>
      <c r="AV15" s="37">
        <v>0</v>
      </c>
      <c r="AW15" s="37">
        <v>572</v>
      </c>
      <c r="AX15" s="37">
        <v>564</v>
      </c>
      <c r="AY15" s="37">
        <v>0</v>
      </c>
      <c r="AZ15" s="37">
        <v>0</v>
      </c>
      <c r="BA15" s="37">
        <v>0</v>
      </c>
      <c r="BB15" s="37">
        <v>558</v>
      </c>
      <c r="BC15" s="37">
        <v>0</v>
      </c>
      <c r="BD15" s="37">
        <v>0</v>
      </c>
      <c r="BE15" s="37">
        <v>569</v>
      </c>
      <c r="BF15" s="37">
        <v>560</v>
      </c>
      <c r="BG15" s="37">
        <v>0</v>
      </c>
      <c r="BH15" s="37">
        <v>0</v>
      </c>
      <c r="BI15" s="37">
        <v>566</v>
      </c>
      <c r="BJ15" s="37">
        <v>0</v>
      </c>
      <c r="BK15" s="37">
        <v>0</v>
      </c>
      <c r="BL15" s="37">
        <v>0</v>
      </c>
      <c r="BM15" s="37">
        <v>0</v>
      </c>
      <c r="BN15" s="37">
        <v>572</v>
      </c>
      <c r="BO15" s="37">
        <v>0</v>
      </c>
      <c r="BP15" s="37">
        <v>0</v>
      </c>
      <c r="BQ15" s="37">
        <v>0</v>
      </c>
      <c r="BR15" s="37">
        <v>556</v>
      </c>
      <c r="BS15" s="37">
        <v>0</v>
      </c>
      <c r="BT15" s="37">
        <v>0</v>
      </c>
      <c r="BU15" s="37">
        <v>0</v>
      </c>
      <c r="BV15" s="37">
        <v>0</v>
      </c>
      <c r="BW15" s="37">
        <v>0</v>
      </c>
      <c r="BX15" s="38">
        <v>0</v>
      </c>
    </row>
    <row r="16" spans="1:76" ht="14.1" customHeight="1" x14ac:dyDescent="0.25">
      <c r="A16" s="28">
        <f t="shared" si="0"/>
        <v>3</v>
      </c>
      <c r="B16" s="39" t="s">
        <v>54</v>
      </c>
      <c r="C16" s="40">
        <v>10792</v>
      </c>
      <c r="D16" s="43" t="s">
        <v>41</v>
      </c>
      <c r="E16" s="32">
        <f t="shared" si="1"/>
        <v>576</v>
      </c>
      <c r="F16" s="32" t="str">
        <f>VLOOKUP(E16,Tab!$A$2:$B$255,2,TRUE)</f>
        <v>A</v>
      </c>
      <c r="G16" s="33">
        <f t="shared" si="2"/>
        <v>576</v>
      </c>
      <c r="H16" s="33">
        <f t="shared" si="3"/>
        <v>571</v>
      </c>
      <c r="I16" s="33">
        <f t="shared" si="4"/>
        <v>569</v>
      </c>
      <c r="J16" s="33">
        <f t="shared" si="5"/>
        <v>567</v>
      </c>
      <c r="K16" s="33">
        <f t="shared" si="6"/>
        <v>567</v>
      </c>
      <c r="L16" s="34">
        <f t="shared" si="7"/>
        <v>2850</v>
      </c>
      <c r="M16" s="35">
        <f t="shared" si="8"/>
        <v>570</v>
      </c>
      <c r="N16" s="36"/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571</v>
      </c>
      <c r="Y16" s="37">
        <v>0</v>
      </c>
      <c r="Z16" s="37">
        <v>576</v>
      </c>
      <c r="AA16" s="37">
        <v>563</v>
      </c>
      <c r="AB16" s="37">
        <v>569</v>
      </c>
      <c r="AC16" s="37">
        <v>0</v>
      </c>
      <c r="AD16" s="37">
        <v>567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563</v>
      </c>
      <c r="AK16" s="37">
        <v>0</v>
      </c>
      <c r="AL16" s="152">
        <v>0</v>
      </c>
      <c r="AM16" s="149">
        <v>0</v>
      </c>
      <c r="AN16" s="37">
        <v>0</v>
      </c>
      <c r="AO16" s="37">
        <v>0</v>
      </c>
      <c r="AP16" s="37">
        <v>567</v>
      </c>
      <c r="AQ16" s="37">
        <v>0</v>
      </c>
      <c r="AR16" s="37">
        <v>0</v>
      </c>
      <c r="AS16" s="37">
        <v>0</v>
      </c>
      <c r="AT16" s="37">
        <v>0</v>
      </c>
      <c r="AU16" s="37">
        <v>558</v>
      </c>
      <c r="AV16" s="37">
        <v>0</v>
      </c>
      <c r="AW16" s="37">
        <v>563</v>
      </c>
      <c r="AX16" s="37">
        <v>566</v>
      </c>
      <c r="AY16" s="37">
        <v>0</v>
      </c>
      <c r="AZ16" s="37">
        <v>0</v>
      </c>
      <c r="BA16" s="37">
        <v>0</v>
      </c>
      <c r="BB16" s="37">
        <v>548</v>
      </c>
      <c r="BC16" s="37">
        <v>0</v>
      </c>
      <c r="BD16" s="37">
        <v>0</v>
      </c>
      <c r="BE16" s="37">
        <v>544</v>
      </c>
      <c r="BF16" s="37">
        <v>0</v>
      </c>
      <c r="BG16" s="37">
        <v>0</v>
      </c>
      <c r="BH16" s="37">
        <v>0</v>
      </c>
      <c r="BI16" s="37">
        <v>0</v>
      </c>
      <c r="BJ16" s="37">
        <v>0</v>
      </c>
      <c r="BK16" s="37">
        <v>0</v>
      </c>
      <c r="BL16" s="37">
        <v>0</v>
      </c>
      <c r="BM16" s="37">
        <v>0</v>
      </c>
      <c r="BN16" s="37">
        <v>0</v>
      </c>
      <c r="BO16" s="37">
        <v>0</v>
      </c>
      <c r="BP16" s="37">
        <v>0</v>
      </c>
      <c r="BQ16" s="37">
        <v>0</v>
      </c>
      <c r="BR16" s="37">
        <v>0</v>
      </c>
      <c r="BS16" s="37">
        <v>0</v>
      </c>
      <c r="BT16" s="37">
        <v>0</v>
      </c>
      <c r="BU16" s="37">
        <v>557</v>
      </c>
      <c r="BV16" s="37">
        <v>0</v>
      </c>
      <c r="BW16" s="37">
        <v>0</v>
      </c>
      <c r="BX16" s="38">
        <v>0</v>
      </c>
    </row>
    <row r="17" spans="1:76" ht="14.1" customHeight="1" x14ac:dyDescent="0.25">
      <c r="A17" s="28">
        <f t="shared" si="0"/>
        <v>4</v>
      </c>
      <c r="B17" s="42" t="s">
        <v>148</v>
      </c>
      <c r="C17" s="30">
        <v>602</v>
      </c>
      <c r="D17" s="31" t="s">
        <v>83</v>
      </c>
      <c r="E17" s="32">
        <f t="shared" si="1"/>
        <v>570</v>
      </c>
      <c r="F17" s="32" t="str">
        <f>VLOOKUP(E17,Tab!$A$2:$B$255,2,TRUE)</f>
        <v>B</v>
      </c>
      <c r="G17" s="33">
        <f t="shared" si="2"/>
        <v>573</v>
      </c>
      <c r="H17" s="33">
        <f t="shared" si="3"/>
        <v>570</v>
      </c>
      <c r="I17" s="33">
        <f t="shared" si="4"/>
        <v>569</v>
      </c>
      <c r="J17" s="33">
        <f t="shared" si="5"/>
        <v>569</v>
      </c>
      <c r="K17" s="33">
        <f t="shared" si="6"/>
        <v>566</v>
      </c>
      <c r="L17" s="34">
        <f t="shared" si="7"/>
        <v>2847</v>
      </c>
      <c r="M17" s="35">
        <f t="shared" si="8"/>
        <v>569.4</v>
      </c>
      <c r="N17" s="36"/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569</v>
      </c>
      <c r="W17" s="37">
        <v>0</v>
      </c>
      <c r="X17" s="37">
        <v>0</v>
      </c>
      <c r="Y17" s="37">
        <v>0</v>
      </c>
      <c r="Z17" s="37">
        <v>557</v>
      </c>
      <c r="AA17" s="37">
        <v>556</v>
      </c>
      <c r="AB17" s="37">
        <v>0</v>
      </c>
      <c r="AC17" s="37">
        <v>561</v>
      </c>
      <c r="AD17" s="37">
        <v>569</v>
      </c>
      <c r="AE17" s="37">
        <v>0</v>
      </c>
      <c r="AF17" s="37">
        <v>566</v>
      </c>
      <c r="AG17" s="37">
        <v>0</v>
      </c>
      <c r="AH17" s="37">
        <v>0</v>
      </c>
      <c r="AI17" s="37">
        <v>0</v>
      </c>
      <c r="AJ17" s="37">
        <v>557</v>
      </c>
      <c r="AK17" s="37">
        <v>0</v>
      </c>
      <c r="AL17" s="152">
        <v>0</v>
      </c>
      <c r="AM17" s="149">
        <v>0</v>
      </c>
      <c r="AN17" s="37">
        <v>0</v>
      </c>
      <c r="AO17" s="37">
        <v>0</v>
      </c>
      <c r="AP17" s="37">
        <v>561</v>
      </c>
      <c r="AQ17" s="37">
        <v>0</v>
      </c>
      <c r="AR17" s="37">
        <v>561</v>
      </c>
      <c r="AS17" s="37">
        <v>0</v>
      </c>
      <c r="AT17" s="37">
        <v>0</v>
      </c>
      <c r="AU17" s="37">
        <v>559</v>
      </c>
      <c r="AV17" s="37">
        <v>0</v>
      </c>
      <c r="AW17" s="37">
        <v>570</v>
      </c>
      <c r="AX17" s="37">
        <v>566</v>
      </c>
      <c r="AY17" s="37">
        <v>0</v>
      </c>
      <c r="AZ17" s="37">
        <v>0</v>
      </c>
      <c r="BA17" s="37">
        <v>0</v>
      </c>
      <c r="BB17" s="37">
        <v>573</v>
      </c>
      <c r="BC17" s="37">
        <v>0</v>
      </c>
      <c r="BD17" s="37">
        <v>0</v>
      </c>
      <c r="BE17" s="37">
        <v>549</v>
      </c>
      <c r="BF17" s="37">
        <v>0</v>
      </c>
      <c r="BG17" s="37">
        <v>0</v>
      </c>
      <c r="BH17" s="37">
        <v>0</v>
      </c>
      <c r="BI17" s="37">
        <v>0</v>
      </c>
      <c r="BJ17" s="37">
        <v>0</v>
      </c>
      <c r="BK17" s="37">
        <v>0</v>
      </c>
      <c r="BL17" s="37">
        <v>0</v>
      </c>
      <c r="BM17" s="37">
        <v>0</v>
      </c>
      <c r="BN17" s="37">
        <v>0</v>
      </c>
      <c r="BO17" s="37">
        <v>0</v>
      </c>
      <c r="BP17" s="37">
        <v>0</v>
      </c>
      <c r="BQ17" s="37">
        <v>0</v>
      </c>
      <c r="BR17" s="37">
        <v>0</v>
      </c>
      <c r="BS17" s="37">
        <v>0</v>
      </c>
      <c r="BT17" s="37">
        <v>0</v>
      </c>
      <c r="BU17" s="37">
        <v>0</v>
      </c>
      <c r="BV17" s="37">
        <v>0</v>
      </c>
      <c r="BW17" s="37">
        <v>0</v>
      </c>
      <c r="BX17" s="38">
        <v>0</v>
      </c>
    </row>
    <row r="18" spans="1:76" ht="14.1" customHeight="1" x14ac:dyDescent="0.25">
      <c r="A18" s="28">
        <f t="shared" si="0"/>
        <v>5</v>
      </c>
      <c r="B18" s="39" t="s">
        <v>55</v>
      </c>
      <c r="C18" s="40">
        <v>10436</v>
      </c>
      <c r="D18" s="41" t="s">
        <v>56</v>
      </c>
      <c r="E18" s="32">
        <f t="shared" si="1"/>
        <v>570</v>
      </c>
      <c r="F18" s="32" t="str">
        <f>VLOOKUP(E18,Tab!$A$2:$B$255,2,TRUE)</f>
        <v>B</v>
      </c>
      <c r="G18" s="44">
        <f t="shared" si="2"/>
        <v>570</v>
      </c>
      <c r="H18" s="44">
        <f t="shared" si="3"/>
        <v>569</v>
      </c>
      <c r="I18" s="44">
        <f t="shared" si="4"/>
        <v>568</v>
      </c>
      <c r="J18" s="44">
        <f t="shared" si="5"/>
        <v>568</v>
      </c>
      <c r="K18" s="44">
        <f t="shared" si="6"/>
        <v>568</v>
      </c>
      <c r="L18" s="34">
        <f t="shared" si="7"/>
        <v>2843</v>
      </c>
      <c r="M18" s="35">
        <f t="shared" si="8"/>
        <v>568.6</v>
      </c>
      <c r="N18" s="36"/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568</v>
      </c>
      <c r="W18" s="37">
        <v>0</v>
      </c>
      <c r="X18" s="37">
        <v>0</v>
      </c>
      <c r="Y18" s="37">
        <v>0</v>
      </c>
      <c r="Z18" s="37">
        <v>0</v>
      </c>
      <c r="AA18" s="37">
        <v>569</v>
      </c>
      <c r="AB18" s="37">
        <v>568</v>
      </c>
      <c r="AC18" s="37">
        <v>0</v>
      </c>
      <c r="AD18" s="37">
        <v>566</v>
      </c>
      <c r="AE18" s="37">
        <v>0</v>
      </c>
      <c r="AF18" s="37">
        <v>0</v>
      </c>
      <c r="AG18" s="37">
        <v>570</v>
      </c>
      <c r="AH18" s="37">
        <v>0</v>
      </c>
      <c r="AI18" s="37">
        <v>0</v>
      </c>
      <c r="AJ18" s="37">
        <v>547</v>
      </c>
      <c r="AK18" s="37">
        <v>0</v>
      </c>
      <c r="AL18" s="152">
        <v>0</v>
      </c>
      <c r="AM18" s="149">
        <v>0</v>
      </c>
      <c r="AN18" s="37">
        <v>0</v>
      </c>
      <c r="AO18" s="37">
        <v>0</v>
      </c>
      <c r="AP18" s="37">
        <v>568</v>
      </c>
      <c r="AQ18" s="37">
        <v>0</v>
      </c>
      <c r="AR18" s="37">
        <v>560</v>
      </c>
      <c r="AS18" s="37">
        <v>0</v>
      </c>
      <c r="AT18" s="37">
        <v>0</v>
      </c>
      <c r="AU18" s="37">
        <v>365</v>
      </c>
      <c r="AV18" s="37">
        <v>0</v>
      </c>
      <c r="AW18" s="37">
        <v>0</v>
      </c>
      <c r="AX18" s="37">
        <v>566</v>
      </c>
      <c r="AY18" s="37">
        <v>0</v>
      </c>
      <c r="AZ18" s="37">
        <v>0</v>
      </c>
      <c r="BA18" s="37">
        <v>0</v>
      </c>
      <c r="BB18" s="37">
        <v>0</v>
      </c>
      <c r="BC18" s="37">
        <v>0</v>
      </c>
      <c r="BD18" s="37">
        <v>0</v>
      </c>
      <c r="BE18" s="37">
        <v>541</v>
      </c>
      <c r="BF18" s="37">
        <v>568</v>
      </c>
      <c r="BG18" s="37">
        <v>0</v>
      </c>
      <c r="BH18" s="37">
        <v>0</v>
      </c>
      <c r="BI18" s="37">
        <v>0</v>
      </c>
      <c r="BJ18" s="37">
        <v>0</v>
      </c>
      <c r="BK18" s="37">
        <v>0</v>
      </c>
      <c r="BL18" s="37">
        <v>0</v>
      </c>
      <c r="BM18" s="37">
        <v>0</v>
      </c>
      <c r="BN18" s="37">
        <v>554</v>
      </c>
      <c r="BO18" s="37">
        <v>0</v>
      </c>
      <c r="BP18" s="37">
        <v>0</v>
      </c>
      <c r="BQ18" s="37">
        <v>0</v>
      </c>
      <c r="BR18" s="37">
        <v>0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8">
        <v>0</v>
      </c>
    </row>
    <row r="19" spans="1:76" ht="14.1" customHeight="1" x14ac:dyDescent="0.25">
      <c r="A19" s="28">
        <f t="shared" si="0"/>
        <v>6</v>
      </c>
      <c r="B19" s="42" t="s">
        <v>60</v>
      </c>
      <c r="C19" s="30">
        <v>633</v>
      </c>
      <c r="D19" s="43" t="s">
        <v>41</v>
      </c>
      <c r="E19" s="32">
        <f t="shared" si="1"/>
        <v>569</v>
      </c>
      <c r="F19" s="32" t="str">
        <f>VLOOKUP(E19,Tab!$A$2:$B$255,2,TRUE)</f>
        <v>B</v>
      </c>
      <c r="G19" s="33">
        <f t="shared" si="2"/>
        <v>569</v>
      </c>
      <c r="H19" s="33">
        <f t="shared" si="3"/>
        <v>568</v>
      </c>
      <c r="I19" s="33">
        <f t="shared" si="4"/>
        <v>564</v>
      </c>
      <c r="J19" s="33">
        <f t="shared" si="5"/>
        <v>563</v>
      </c>
      <c r="K19" s="33">
        <f t="shared" si="6"/>
        <v>563</v>
      </c>
      <c r="L19" s="34">
        <f t="shared" si="7"/>
        <v>2827</v>
      </c>
      <c r="M19" s="35">
        <f t="shared" si="8"/>
        <v>565.4</v>
      </c>
      <c r="N19" s="36"/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561</v>
      </c>
      <c r="AG19" s="37">
        <v>0</v>
      </c>
      <c r="AH19" s="37">
        <v>0</v>
      </c>
      <c r="AI19" s="37">
        <v>0</v>
      </c>
      <c r="AJ19" s="37">
        <v>563</v>
      </c>
      <c r="AK19" s="37">
        <v>0</v>
      </c>
      <c r="AL19" s="152">
        <v>0</v>
      </c>
      <c r="AM19" s="149">
        <v>0</v>
      </c>
      <c r="AN19" s="37">
        <v>0</v>
      </c>
      <c r="AO19" s="37">
        <v>0</v>
      </c>
      <c r="AP19" s="37">
        <v>568</v>
      </c>
      <c r="AQ19" s="37">
        <v>0</v>
      </c>
      <c r="AR19" s="37">
        <v>557</v>
      </c>
      <c r="AS19" s="37">
        <v>0</v>
      </c>
      <c r="AT19" s="37">
        <v>0</v>
      </c>
      <c r="AU19" s="37">
        <v>564</v>
      </c>
      <c r="AV19" s="37">
        <v>0</v>
      </c>
      <c r="AW19" s="37">
        <v>569</v>
      </c>
      <c r="AX19" s="37">
        <v>555</v>
      </c>
      <c r="AY19" s="37">
        <v>0</v>
      </c>
      <c r="AZ19" s="37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560</v>
      </c>
      <c r="BF19" s="37">
        <v>563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  <c r="BL19" s="37">
        <v>0</v>
      </c>
      <c r="BM19" s="37">
        <v>0</v>
      </c>
      <c r="BN19" s="37">
        <v>0</v>
      </c>
      <c r="BO19" s="37">
        <v>0</v>
      </c>
      <c r="BP19" s="37">
        <v>0</v>
      </c>
      <c r="BQ19" s="37">
        <v>0</v>
      </c>
      <c r="BR19" s="37">
        <v>0</v>
      </c>
      <c r="BS19" s="37">
        <v>0</v>
      </c>
      <c r="BT19" s="37">
        <v>0</v>
      </c>
      <c r="BU19" s="37">
        <v>0</v>
      </c>
      <c r="BV19" s="37">
        <v>0</v>
      </c>
      <c r="BW19" s="37">
        <v>0</v>
      </c>
      <c r="BX19" s="38">
        <v>0</v>
      </c>
    </row>
    <row r="20" spans="1:76" ht="14.1" customHeight="1" x14ac:dyDescent="0.25">
      <c r="A20" s="28">
        <f t="shared" si="0"/>
        <v>7</v>
      </c>
      <c r="B20" s="46" t="s">
        <v>74</v>
      </c>
      <c r="C20" s="40">
        <v>13351</v>
      </c>
      <c r="D20" s="47" t="s">
        <v>75</v>
      </c>
      <c r="E20" s="32">
        <f t="shared" si="1"/>
        <v>563</v>
      </c>
      <c r="F20" s="32" t="str">
        <f>VLOOKUP(E20,Tab!$A$2:$B$255,2,TRUE)</f>
        <v>Não</v>
      </c>
      <c r="G20" s="33">
        <f t="shared" si="2"/>
        <v>569</v>
      </c>
      <c r="H20" s="33">
        <f t="shared" si="3"/>
        <v>563</v>
      </c>
      <c r="I20" s="33">
        <f t="shared" si="4"/>
        <v>562</v>
      </c>
      <c r="J20" s="33">
        <f t="shared" si="5"/>
        <v>561</v>
      </c>
      <c r="K20" s="33">
        <f t="shared" si="6"/>
        <v>559</v>
      </c>
      <c r="L20" s="34">
        <f t="shared" si="7"/>
        <v>2814</v>
      </c>
      <c r="M20" s="35">
        <f t="shared" si="8"/>
        <v>562.79999999999995</v>
      </c>
      <c r="N20" s="36"/>
      <c r="O20" s="37">
        <v>0</v>
      </c>
      <c r="P20" s="37">
        <v>552</v>
      </c>
      <c r="Q20" s="37">
        <v>0</v>
      </c>
      <c r="R20" s="37">
        <v>0</v>
      </c>
      <c r="S20" s="37">
        <v>0</v>
      </c>
      <c r="T20" s="37">
        <v>563</v>
      </c>
      <c r="U20" s="37">
        <v>0</v>
      </c>
      <c r="V20" s="37">
        <v>548</v>
      </c>
      <c r="W20" s="37">
        <v>0</v>
      </c>
      <c r="X20" s="37">
        <v>559</v>
      </c>
      <c r="Y20" s="37">
        <v>0</v>
      </c>
      <c r="Z20" s="37">
        <v>558</v>
      </c>
      <c r="AA20" s="37">
        <v>554</v>
      </c>
      <c r="AB20" s="37">
        <v>546</v>
      </c>
      <c r="AC20" s="37">
        <v>0</v>
      </c>
      <c r="AD20" s="37">
        <v>0</v>
      </c>
      <c r="AE20" s="37">
        <v>0</v>
      </c>
      <c r="AF20" s="37">
        <v>550</v>
      </c>
      <c r="AG20" s="37">
        <v>0</v>
      </c>
      <c r="AH20" s="37">
        <v>0</v>
      </c>
      <c r="AI20" s="37">
        <v>0</v>
      </c>
      <c r="AJ20" s="37">
        <v>561</v>
      </c>
      <c r="AK20" s="37">
        <v>0</v>
      </c>
      <c r="AL20" s="152">
        <v>0</v>
      </c>
      <c r="AM20" s="149">
        <v>0</v>
      </c>
      <c r="AN20" s="37">
        <v>559</v>
      </c>
      <c r="AO20" s="37">
        <v>0</v>
      </c>
      <c r="AP20" s="37">
        <v>562</v>
      </c>
      <c r="AQ20" s="37">
        <v>0</v>
      </c>
      <c r="AR20" s="37">
        <v>0</v>
      </c>
      <c r="AS20" s="37">
        <v>0</v>
      </c>
      <c r="AT20" s="37">
        <v>0</v>
      </c>
      <c r="AU20" s="37">
        <v>550</v>
      </c>
      <c r="AV20" s="37">
        <v>0</v>
      </c>
      <c r="AW20" s="37">
        <v>554</v>
      </c>
      <c r="AX20" s="37">
        <v>0</v>
      </c>
      <c r="AY20" s="37">
        <v>0</v>
      </c>
      <c r="AZ20" s="37">
        <v>0</v>
      </c>
      <c r="BA20" s="37">
        <v>0</v>
      </c>
      <c r="BB20" s="37">
        <v>0</v>
      </c>
      <c r="BC20" s="37">
        <v>0</v>
      </c>
      <c r="BD20" s="37">
        <v>0</v>
      </c>
      <c r="BE20" s="37">
        <v>0</v>
      </c>
      <c r="BF20" s="37">
        <v>547</v>
      </c>
      <c r="BG20" s="37">
        <v>0</v>
      </c>
      <c r="BH20" s="37">
        <v>0</v>
      </c>
      <c r="BI20" s="37">
        <v>0</v>
      </c>
      <c r="BJ20" s="37">
        <v>0</v>
      </c>
      <c r="BK20" s="37">
        <v>0</v>
      </c>
      <c r="BL20" s="37">
        <v>0</v>
      </c>
      <c r="BM20" s="37">
        <v>0</v>
      </c>
      <c r="BN20" s="37">
        <v>0</v>
      </c>
      <c r="BO20" s="37">
        <v>0</v>
      </c>
      <c r="BP20" s="37">
        <v>0</v>
      </c>
      <c r="BQ20" s="37">
        <v>0</v>
      </c>
      <c r="BR20" s="37">
        <v>558</v>
      </c>
      <c r="BS20" s="37">
        <v>0</v>
      </c>
      <c r="BT20" s="37">
        <v>0</v>
      </c>
      <c r="BU20" s="37">
        <v>569</v>
      </c>
      <c r="BV20" s="37">
        <v>0</v>
      </c>
      <c r="BW20" s="37">
        <v>0</v>
      </c>
      <c r="BX20" s="38">
        <v>0</v>
      </c>
    </row>
    <row r="21" spans="1:76" ht="14.1" customHeight="1" x14ac:dyDescent="0.25">
      <c r="A21" s="28">
        <f t="shared" si="0"/>
        <v>8</v>
      </c>
      <c r="B21" s="48" t="s">
        <v>69</v>
      </c>
      <c r="C21" s="40">
        <v>10772</v>
      </c>
      <c r="D21" s="45" t="s">
        <v>62</v>
      </c>
      <c r="E21" s="32">
        <f t="shared" si="1"/>
        <v>567</v>
      </c>
      <c r="F21" s="32" t="str">
        <f>VLOOKUP(E21,Tab!$A$2:$B$255,2,TRUE)</f>
        <v>C</v>
      </c>
      <c r="G21" s="33">
        <f t="shared" si="2"/>
        <v>567</v>
      </c>
      <c r="H21" s="33">
        <f t="shared" si="3"/>
        <v>567</v>
      </c>
      <c r="I21" s="33">
        <f t="shared" si="4"/>
        <v>562</v>
      </c>
      <c r="J21" s="33">
        <f t="shared" si="5"/>
        <v>559</v>
      </c>
      <c r="K21" s="33">
        <f t="shared" si="6"/>
        <v>557</v>
      </c>
      <c r="L21" s="34">
        <f t="shared" si="7"/>
        <v>2812</v>
      </c>
      <c r="M21" s="35">
        <f t="shared" si="8"/>
        <v>562.4</v>
      </c>
      <c r="N21" s="36"/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552</v>
      </c>
      <c r="AB21" s="37">
        <v>567</v>
      </c>
      <c r="AC21" s="37">
        <v>0</v>
      </c>
      <c r="AD21" s="37">
        <v>562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152">
        <v>0</v>
      </c>
      <c r="AM21" s="149">
        <v>0</v>
      </c>
      <c r="AN21" s="37">
        <v>0</v>
      </c>
      <c r="AO21" s="37">
        <v>0</v>
      </c>
      <c r="AP21" s="37">
        <v>567</v>
      </c>
      <c r="AQ21" s="37">
        <v>0</v>
      </c>
      <c r="AR21" s="37">
        <v>0</v>
      </c>
      <c r="AS21" s="37">
        <v>0</v>
      </c>
      <c r="AT21" s="37">
        <v>0</v>
      </c>
      <c r="AU21" s="37">
        <v>559</v>
      </c>
      <c r="AV21" s="37">
        <v>0</v>
      </c>
      <c r="AW21" s="37">
        <v>554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557</v>
      </c>
      <c r="BF21" s="37">
        <v>551</v>
      </c>
      <c r="BG21" s="37">
        <v>0</v>
      </c>
      <c r="BH21" s="37">
        <v>0</v>
      </c>
      <c r="BI21" s="37">
        <v>0</v>
      </c>
      <c r="BJ21" s="37">
        <v>0</v>
      </c>
      <c r="BK21" s="37">
        <v>0</v>
      </c>
      <c r="BL21" s="37">
        <v>0</v>
      </c>
      <c r="BM21" s="37">
        <v>0</v>
      </c>
      <c r="BN21" s="37">
        <v>551</v>
      </c>
      <c r="BO21" s="37">
        <v>0</v>
      </c>
      <c r="BP21" s="37">
        <v>0</v>
      </c>
      <c r="BQ21" s="37">
        <v>0</v>
      </c>
      <c r="BR21" s="37">
        <v>0</v>
      </c>
      <c r="BS21" s="37">
        <v>0</v>
      </c>
      <c r="BT21" s="37">
        <v>0</v>
      </c>
      <c r="BU21" s="37">
        <v>0</v>
      </c>
      <c r="BV21" s="37">
        <v>0</v>
      </c>
      <c r="BW21" s="37">
        <v>0</v>
      </c>
      <c r="BX21" s="38">
        <v>0</v>
      </c>
    </row>
    <row r="22" spans="1:76" s="5" customFormat="1" ht="14.1" customHeight="1" x14ac:dyDescent="0.25">
      <c r="A22" s="28">
        <f t="shared" si="0"/>
        <v>9</v>
      </c>
      <c r="B22" s="46" t="s">
        <v>87</v>
      </c>
      <c r="C22" s="40">
        <v>6350</v>
      </c>
      <c r="D22" s="47" t="s">
        <v>58</v>
      </c>
      <c r="E22" s="32">
        <f t="shared" si="1"/>
        <v>568</v>
      </c>
      <c r="F22" s="32" t="str">
        <f>VLOOKUP(E22,Tab!$A$2:$B$255,2,TRUE)</f>
        <v>C</v>
      </c>
      <c r="G22" s="33">
        <f t="shared" si="2"/>
        <v>568</v>
      </c>
      <c r="H22" s="33">
        <f t="shared" si="3"/>
        <v>564</v>
      </c>
      <c r="I22" s="33">
        <f t="shared" si="4"/>
        <v>563</v>
      </c>
      <c r="J22" s="33">
        <f t="shared" si="5"/>
        <v>560</v>
      </c>
      <c r="K22" s="33">
        <f t="shared" si="6"/>
        <v>554</v>
      </c>
      <c r="L22" s="34">
        <f t="shared" si="7"/>
        <v>2809</v>
      </c>
      <c r="M22" s="35">
        <f t="shared" si="8"/>
        <v>561.79999999999995</v>
      </c>
      <c r="N22" s="36"/>
      <c r="O22" s="37">
        <v>0</v>
      </c>
      <c r="P22" s="37">
        <v>549</v>
      </c>
      <c r="Q22" s="37">
        <v>0</v>
      </c>
      <c r="R22" s="37">
        <v>0</v>
      </c>
      <c r="S22" s="37">
        <v>554</v>
      </c>
      <c r="T22" s="37">
        <v>0</v>
      </c>
      <c r="U22" s="37">
        <v>563</v>
      </c>
      <c r="V22" s="37">
        <v>0</v>
      </c>
      <c r="W22" s="37">
        <v>568</v>
      </c>
      <c r="X22" s="37">
        <v>0</v>
      </c>
      <c r="Y22" s="37">
        <v>564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548</v>
      </c>
      <c r="AF22" s="37">
        <v>0</v>
      </c>
      <c r="AG22" s="37">
        <v>0</v>
      </c>
      <c r="AH22" s="37">
        <v>551</v>
      </c>
      <c r="AI22" s="37">
        <v>0</v>
      </c>
      <c r="AJ22" s="37">
        <v>0</v>
      </c>
      <c r="AK22" s="37">
        <v>538</v>
      </c>
      <c r="AL22" s="152">
        <v>0</v>
      </c>
      <c r="AM22" s="149">
        <v>0</v>
      </c>
      <c r="AN22" s="37">
        <v>560</v>
      </c>
      <c r="AO22" s="37">
        <v>0</v>
      </c>
      <c r="AP22" s="37">
        <v>549</v>
      </c>
      <c r="AQ22" s="37">
        <v>554</v>
      </c>
      <c r="AR22" s="37">
        <v>0</v>
      </c>
      <c r="AS22" s="37">
        <v>0</v>
      </c>
      <c r="AT22" s="37">
        <v>550</v>
      </c>
      <c r="AU22" s="37">
        <v>0</v>
      </c>
      <c r="AV22" s="37">
        <v>0</v>
      </c>
      <c r="AW22" s="37">
        <v>0</v>
      </c>
      <c r="AX22" s="37">
        <v>0</v>
      </c>
      <c r="AY22" s="37">
        <v>0</v>
      </c>
      <c r="AZ22" s="37">
        <v>550</v>
      </c>
      <c r="BA22" s="37">
        <v>0</v>
      </c>
      <c r="BB22" s="37">
        <v>0</v>
      </c>
      <c r="BC22" s="37">
        <v>0</v>
      </c>
      <c r="BD22" s="37">
        <v>0</v>
      </c>
      <c r="BE22" s="37">
        <v>0</v>
      </c>
      <c r="BF22" s="37">
        <v>0</v>
      </c>
      <c r="BG22" s="37">
        <v>0</v>
      </c>
      <c r="BH22" s="37">
        <v>0</v>
      </c>
      <c r="BI22" s="37">
        <v>0</v>
      </c>
      <c r="BJ22" s="37">
        <v>0</v>
      </c>
      <c r="BK22" s="37">
        <v>0</v>
      </c>
      <c r="BL22" s="37">
        <v>0</v>
      </c>
      <c r="BM22" s="37">
        <v>0</v>
      </c>
      <c r="BN22" s="37">
        <v>0</v>
      </c>
      <c r="BO22" s="37">
        <v>0</v>
      </c>
      <c r="BP22" s="37">
        <v>0</v>
      </c>
      <c r="BQ22" s="37">
        <v>0</v>
      </c>
      <c r="BR22" s="37">
        <v>0</v>
      </c>
      <c r="BS22" s="37">
        <v>0</v>
      </c>
      <c r="BT22" s="37">
        <v>0</v>
      </c>
      <c r="BU22" s="37">
        <v>0</v>
      </c>
      <c r="BV22" s="37">
        <v>0</v>
      </c>
      <c r="BW22" s="37">
        <v>0</v>
      </c>
      <c r="BX22" s="38">
        <v>543</v>
      </c>
    </row>
    <row r="23" spans="1:76" ht="14.1" customHeight="1" x14ac:dyDescent="0.25">
      <c r="A23" s="28">
        <f t="shared" si="0"/>
        <v>10</v>
      </c>
      <c r="B23" s="39" t="s">
        <v>50</v>
      </c>
      <c r="C23" s="40">
        <v>11945</v>
      </c>
      <c r="D23" s="41" t="s">
        <v>51</v>
      </c>
      <c r="E23" s="32">
        <f t="shared" si="1"/>
        <v>565</v>
      </c>
      <c r="F23" s="32" t="str">
        <f>VLOOKUP(E23,Tab!$A$2:$B$255,2,TRUE)</f>
        <v>C</v>
      </c>
      <c r="G23" s="33">
        <f t="shared" si="2"/>
        <v>565</v>
      </c>
      <c r="H23" s="33">
        <f t="shared" si="3"/>
        <v>565</v>
      </c>
      <c r="I23" s="33">
        <f t="shared" si="4"/>
        <v>564</v>
      </c>
      <c r="J23" s="33">
        <f t="shared" si="5"/>
        <v>559</v>
      </c>
      <c r="K23" s="33">
        <f t="shared" si="6"/>
        <v>556</v>
      </c>
      <c r="L23" s="34">
        <f t="shared" si="7"/>
        <v>2809</v>
      </c>
      <c r="M23" s="35">
        <f t="shared" si="8"/>
        <v>561.79999999999995</v>
      </c>
      <c r="N23" s="36"/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152">
        <v>0</v>
      </c>
      <c r="AM23" s="149">
        <v>0</v>
      </c>
      <c r="AN23" s="37">
        <v>0</v>
      </c>
      <c r="AO23" s="37">
        <v>0</v>
      </c>
      <c r="AP23" s="37">
        <v>565</v>
      </c>
      <c r="AQ23" s="37">
        <v>0</v>
      </c>
      <c r="AR23" s="37">
        <v>0</v>
      </c>
      <c r="AS23" s="37">
        <v>0</v>
      </c>
      <c r="AT23" s="37">
        <v>0</v>
      </c>
      <c r="AU23" s="37">
        <v>553</v>
      </c>
      <c r="AV23" s="37">
        <v>0</v>
      </c>
      <c r="AW23" s="37">
        <v>559</v>
      </c>
      <c r="AX23" s="37">
        <v>0</v>
      </c>
      <c r="AY23" s="37">
        <v>0</v>
      </c>
      <c r="AZ23" s="37">
        <v>0</v>
      </c>
      <c r="BA23" s="37">
        <v>0</v>
      </c>
      <c r="BB23" s="37">
        <v>0</v>
      </c>
      <c r="BC23" s="37">
        <v>0</v>
      </c>
      <c r="BD23" s="37">
        <v>0</v>
      </c>
      <c r="BE23" s="37">
        <v>565</v>
      </c>
      <c r="BF23" s="37">
        <v>0</v>
      </c>
      <c r="BG23" s="37">
        <v>0</v>
      </c>
      <c r="BH23" s="37">
        <v>0</v>
      </c>
      <c r="BI23" s="37">
        <v>556</v>
      </c>
      <c r="BJ23" s="37">
        <v>0</v>
      </c>
      <c r="BK23" s="37">
        <v>0</v>
      </c>
      <c r="BL23" s="37">
        <v>0</v>
      </c>
      <c r="BM23" s="37">
        <v>0</v>
      </c>
      <c r="BN23" s="37">
        <v>564</v>
      </c>
      <c r="BO23" s="37">
        <v>0</v>
      </c>
      <c r="BP23" s="37">
        <v>0</v>
      </c>
      <c r="BQ23" s="37">
        <v>0</v>
      </c>
      <c r="BR23" s="37">
        <v>0</v>
      </c>
      <c r="BS23" s="37">
        <v>0</v>
      </c>
      <c r="BT23" s="37">
        <v>0</v>
      </c>
      <c r="BU23" s="37">
        <v>0</v>
      </c>
      <c r="BV23" s="37">
        <v>0</v>
      </c>
      <c r="BW23" s="37">
        <v>0</v>
      </c>
      <c r="BX23" s="38">
        <v>0</v>
      </c>
    </row>
    <row r="24" spans="1:76" ht="14.1" customHeight="1" x14ac:dyDescent="0.25">
      <c r="A24" s="28">
        <f t="shared" si="0"/>
        <v>11</v>
      </c>
      <c r="B24" s="39" t="s">
        <v>72</v>
      </c>
      <c r="C24" s="40">
        <v>881</v>
      </c>
      <c r="D24" s="41" t="s">
        <v>51</v>
      </c>
      <c r="E24" s="32">
        <f t="shared" si="1"/>
        <v>562</v>
      </c>
      <c r="F24" s="32" t="str">
        <f>VLOOKUP(E24,Tab!$A$2:$B$255,2,TRUE)</f>
        <v>Não</v>
      </c>
      <c r="G24" s="33">
        <f t="shared" si="2"/>
        <v>564</v>
      </c>
      <c r="H24" s="33">
        <f t="shared" si="3"/>
        <v>562</v>
      </c>
      <c r="I24" s="33">
        <f t="shared" si="4"/>
        <v>561</v>
      </c>
      <c r="J24" s="33">
        <f t="shared" si="5"/>
        <v>559</v>
      </c>
      <c r="K24" s="33">
        <f t="shared" si="6"/>
        <v>559</v>
      </c>
      <c r="L24" s="34">
        <f t="shared" si="7"/>
        <v>2805</v>
      </c>
      <c r="M24" s="35">
        <f t="shared" si="8"/>
        <v>561</v>
      </c>
      <c r="N24" s="36"/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554</v>
      </c>
      <c r="W24" s="37">
        <v>0</v>
      </c>
      <c r="X24" s="37">
        <v>0</v>
      </c>
      <c r="Y24" s="37">
        <v>0</v>
      </c>
      <c r="Z24" s="37">
        <v>0</v>
      </c>
      <c r="AA24" s="37">
        <v>559</v>
      </c>
      <c r="AB24" s="37">
        <v>554</v>
      </c>
      <c r="AC24" s="37">
        <v>0</v>
      </c>
      <c r="AD24" s="37">
        <v>0</v>
      </c>
      <c r="AE24" s="37">
        <v>0</v>
      </c>
      <c r="AF24" s="37">
        <v>562</v>
      </c>
      <c r="AG24" s="37">
        <v>0</v>
      </c>
      <c r="AH24" s="37">
        <v>0</v>
      </c>
      <c r="AI24" s="37">
        <v>0</v>
      </c>
      <c r="AJ24" s="37">
        <v>561</v>
      </c>
      <c r="AK24" s="37">
        <v>0</v>
      </c>
      <c r="AL24" s="152">
        <v>0</v>
      </c>
      <c r="AM24" s="149">
        <v>0</v>
      </c>
      <c r="AN24" s="37">
        <v>0</v>
      </c>
      <c r="AO24" s="37">
        <v>0</v>
      </c>
      <c r="AP24" s="37">
        <v>557</v>
      </c>
      <c r="AQ24" s="37">
        <v>0</v>
      </c>
      <c r="AR24" s="37">
        <v>555</v>
      </c>
      <c r="AS24" s="37">
        <v>0</v>
      </c>
      <c r="AT24" s="37">
        <v>0</v>
      </c>
      <c r="AU24" s="37">
        <v>549</v>
      </c>
      <c r="AV24" s="37">
        <v>0</v>
      </c>
      <c r="AW24" s="37">
        <v>559</v>
      </c>
      <c r="AX24" s="37">
        <v>551</v>
      </c>
      <c r="AY24" s="37">
        <v>0</v>
      </c>
      <c r="AZ24" s="37">
        <v>0</v>
      </c>
      <c r="BA24" s="37">
        <v>0</v>
      </c>
      <c r="BB24" s="37">
        <v>550</v>
      </c>
      <c r="BC24" s="37">
        <v>0</v>
      </c>
      <c r="BD24" s="37">
        <v>0</v>
      </c>
      <c r="BE24" s="37">
        <v>559</v>
      </c>
      <c r="BF24" s="37">
        <v>556</v>
      </c>
      <c r="BG24" s="37">
        <v>0</v>
      </c>
      <c r="BH24" s="37">
        <v>0</v>
      </c>
      <c r="BI24" s="37">
        <v>564</v>
      </c>
      <c r="BJ24" s="37">
        <v>0</v>
      </c>
      <c r="BK24" s="37">
        <v>0</v>
      </c>
      <c r="BL24" s="37">
        <v>0</v>
      </c>
      <c r="BM24" s="37">
        <v>0</v>
      </c>
      <c r="BN24" s="37">
        <v>546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8">
        <v>0</v>
      </c>
    </row>
    <row r="25" spans="1:76" ht="14.1" customHeight="1" x14ac:dyDescent="0.25">
      <c r="A25" s="28">
        <f t="shared" si="0"/>
        <v>12</v>
      </c>
      <c r="B25" s="39" t="s">
        <v>68</v>
      </c>
      <c r="C25" s="40">
        <v>11037</v>
      </c>
      <c r="D25" s="41" t="s">
        <v>56</v>
      </c>
      <c r="E25" s="32">
        <f t="shared" si="1"/>
        <v>567</v>
      </c>
      <c r="F25" s="32" t="str">
        <f>VLOOKUP(E25,Tab!$A$2:$B$255,2,TRUE)</f>
        <v>C</v>
      </c>
      <c r="G25" s="44">
        <f t="shared" si="2"/>
        <v>567</v>
      </c>
      <c r="H25" s="44">
        <f t="shared" si="3"/>
        <v>565</v>
      </c>
      <c r="I25" s="44">
        <f t="shared" si="4"/>
        <v>557</v>
      </c>
      <c r="J25" s="44">
        <f t="shared" si="5"/>
        <v>555</v>
      </c>
      <c r="K25" s="44">
        <f t="shared" si="6"/>
        <v>555</v>
      </c>
      <c r="L25" s="34">
        <f t="shared" si="7"/>
        <v>2799</v>
      </c>
      <c r="M25" s="35">
        <f t="shared" si="8"/>
        <v>559.79999999999995</v>
      </c>
      <c r="N25" s="36"/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534</v>
      </c>
      <c r="AK25" s="37">
        <v>0</v>
      </c>
      <c r="AL25" s="152">
        <v>0</v>
      </c>
      <c r="AM25" s="149">
        <v>0</v>
      </c>
      <c r="AN25" s="37">
        <v>0</v>
      </c>
      <c r="AO25" s="37">
        <v>0</v>
      </c>
      <c r="AP25" s="37">
        <v>543</v>
      </c>
      <c r="AQ25" s="37">
        <v>0</v>
      </c>
      <c r="AR25" s="37">
        <v>555</v>
      </c>
      <c r="AS25" s="37">
        <v>0</v>
      </c>
      <c r="AT25" s="37">
        <v>0</v>
      </c>
      <c r="AU25" s="37">
        <v>567</v>
      </c>
      <c r="AV25" s="37">
        <v>0</v>
      </c>
      <c r="AW25" s="37">
        <v>565</v>
      </c>
      <c r="AX25" s="37">
        <v>550</v>
      </c>
      <c r="AY25" s="37">
        <v>0</v>
      </c>
      <c r="AZ25" s="37">
        <v>0</v>
      </c>
      <c r="BA25" s="37">
        <v>0</v>
      </c>
      <c r="BB25" s="37">
        <v>0</v>
      </c>
      <c r="BC25" s="37">
        <v>0</v>
      </c>
      <c r="BD25" s="37">
        <v>0</v>
      </c>
      <c r="BE25" s="37">
        <v>552</v>
      </c>
      <c r="BF25" s="37">
        <v>549</v>
      </c>
      <c r="BG25" s="37">
        <v>0</v>
      </c>
      <c r="BH25" s="37">
        <v>0</v>
      </c>
      <c r="BI25" s="37">
        <v>555</v>
      </c>
      <c r="BJ25" s="37">
        <v>0</v>
      </c>
      <c r="BK25" s="37">
        <v>0</v>
      </c>
      <c r="BL25" s="37">
        <v>0</v>
      </c>
      <c r="BM25" s="37">
        <v>0</v>
      </c>
      <c r="BN25" s="37">
        <v>557</v>
      </c>
      <c r="BO25" s="37">
        <v>0</v>
      </c>
      <c r="BP25" s="37">
        <v>0</v>
      </c>
      <c r="BQ25" s="37">
        <v>0</v>
      </c>
      <c r="BR25" s="37">
        <v>0</v>
      </c>
      <c r="BS25" s="37">
        <v>0</v>
      </c>
      <c r="BT25" s="37">
        <v>0</v>
      </c>
      <c r="BU25" s="37">
        <v>0</v>
      </c>
      <c r="BV25" s="37">
        <v>0</v>
      </c>
      <c r="BW25" s="37">
        <v>0</v>
      </c>
      <c r="BX25" s="38">
        <v>0</v>
      </c>
    </row>
    <row r="26" spans="1:76" ht="14.1" customHeight="1" x14ac:dyDescent="0.25">
      <c r="A26" s="28">
        <f t="shared" si="0"/>
        <v>13</v>
      </c>
      <c r="B26" s="48" t="s">
        <v>61</v>
      </c>
      <c r="C26" s="40">
        <v>12626</v>
      </c>
      <c r="D26" s="45" t="s">
        <v>62</v>
      </c>
      <c r="E26" s="32">
        <f t="shared" si="1"/>
        <v>563</v>
      </c>
      <c r="F26" s="32" t="str">
        <f>VLOOKUP(E26,Tab!$A$2:$B$255,2,TRUE)</f>
        <v>Não</v>
      </c>
      <c r="G26" s="33">
        <f t="shared" si="2"/>
        <v>563</v>
      </c>
      <c r="H26" s="33">
        <f t="shared" si="3"/>
        <v>562</v>
      </c>
      <c r="I26" s="33">
        <f t="shared" si="4"/>
        <v>560</v>
      </c>
      <c r="J26" s="33">
        <f t="shared" si="5"/>
        <v>556</v>
      </c>
      <c r="K26" s="33">
        <f t="shared" si="6"/>
        <v>556</v>
      </c>
      <c r="L26" s="34">
        <f t="shared" si="7"/>
        <v>2797</v>
      </c>
      <c r="M26" s="35">
        <f t="shared" si="8"/>
        <v>559.4</v>
      </c>
      <c r="N26" s="36"/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152">
        <v>0</v>
      </c>
      <c r="AM26" s="149">
        <v>0</v>
      </c>
      <c r="AN26" s="37">
        <v>0</v>
      </c>
      <c r="AO26" s="37">
        <v>0</v>
      </c>
      <c r="AP26" s="37">
        <v>556</v>
      </c>
      <c r="AQ26" s="37">
        <v>0</v>
      </c>
      <c r="AR26" s="37">
        <v>560</v>
      </c>
      <c r="AS26" s="37">
        <v>0</v>
      </c>
      <c r="AT26" s="37">
        <v>0</v>
      </c>
      <c r="AU26" s="37">
        <v>0</v>
      </c>
      <c r="AV26" s="37">
        <v>0</v>
      </c>
      <c r="AW26" s="37">
        <v>563</v>
      </c>
      <c r="AX26" s="37">
        <v>0</v>
      </c>
      <c r="AY26" s="37">
        <v>0</v>
      </c>
      <c r="AZ26" s="37">
        <v>0</v>
      </c>
      <c r="BA26" s="37">
        <v>0</v>
      </c>
      <c r="BB26" s="37">
        <v>0</v>
      </c>
      <c r="BC26" s="37">
        <v>0</v>
      </c>
      <c r="BD26" s="37">
        <v>0</v>
      </c>
      <c r="BE26" s="37">
        <v>562</v>
      </c>
      <c r="BF26" s="37">
        <v>0</v>
      </c>
      <c r="BG26" s="37">
        <v>0</v>
      </c>
      <c r="BH26" s="37">
        <v>0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556</v>
      </c>
      <c r="BO26" s="37">
        <v>0</v>
      </c>
      <c r="BP26" s="37">
        <v>0</v>
      </c>
      <c r="BQ26" s="37">
        <v>0</v>
      </c>
      <c r="BR26" s="37">
        <v>0</v>
      </c>
      <c r="BS26" s="37">
        <v>548</v>
      </c>
      <c r="BT26" s="37">
        <v>0</v>
      </c>
      <c r="BU26" s="37">
        <v>0</v>
      </c>
      <c r="BV26" s="37">
        <v>0</v>
      </c>
      <c r="BW26" s="37">
        <v>0</v>
      </c>
      <c r="BX26" s="38">
        <v>0</v>
      </c>
    </row>
    <row r="27" spans="1:76" ht="14.1" customHeight="1" x14ac:dyDescent="0.25">
      <c r="A27" s="28">
        <f t="shared" si="0"/>
        <v>14</v>
      </c>
      <c r="B27" s="39" t="s">
        <v>65</v>
      </c>
      <c r="C27" s="40">
        <v>10124</v>
      </c>
      <c r="D27" s="41" t="s">
        <v>38</v>
      </c>
      <c r="E27" s="32">
        <f t="shared" si="1"/>
        <v>559</v>
      </c>
      <c r="F27" s="32" t="str">
        <f>VLOOKUP(E27,Tab!$A$2:$B$255,2,TRUE)</f>
        <v>Não</v>
      </c>
      <c r="G27" s="33">
        <f t="shared" si="2"/>
        <v>561</v>
      </c>
      <c r="H27" s="33">
        <f t="shared" si="3"/>
        <v>559</v>
      </c>
      <c r="I27" s="33">
        <f t="shared" si="4"/>
        <v>558</v>
      </c>
      <c r="J27" s="33">
        <f t="shared" si="5"/>
        <v>556</v>
      </c>
      <c r="K27" s="33">
        <f t="shared" si="6"/>
        <v>555</v>
      </c>
      <c r="L27" s="34">
        <f t="shared" si="7"/>
        <v>2789</v>
      </c>
      <c r="M27" s="35">
        <f t="shared" si="8"/>
        <v>557.79999999999995</v>
      </c>
      <c r="N27" s="36"/>
      <c r="O27" s="37">
        <v>0</v>
      </c>
      <c r="P27" s="37">
        <v>0</v>
      </c>
      <c r="Q27" s="37">
        <v>0</v>
      </c>
      <c r="R27" s="37">
        <v>554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556</v>
      </c>
      <c r="AJ27" s="37">
        <v>0</v>
      </c>
      <c r="AK27" s="37">
        <v>0</v>
      </c>
      <c r="AL27" s="152">
        <v>550</v>
      </c>
      <c r="AM27" s="149">
        <v>559</v>
      </c>
      <c r="AN27" s="37">
        <v>0</v>
      </c>
      <c r="AO27" s="37">
        <v>0</v>
      </c>
      <c r="AP27" s="37">
        <v>554</v>
      </c>
      <c r="AQ27" s="37">
        <v>0</v>
      </c>
      <c r="AR27" s="37">
        <v>0</v>
      </c>
      <c r="AS27" s="37">
        <v>554</v>
      </c>
      <c r="AT27" s="37">
        <v>0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543</v>
      </c>
      <c r="BB27" s="37">
        <v>0</v>
      </c>
      <c r="BC27" s="37">
        <v>0</v>
      </c>
      <c r="BD27" s="37">
        <v>549</v>
      </c>
      <c r="BE27" s="37">
        <v>0</v>
      </c>
      <c r="BF27" s="37">
        <v>0</v>
      </c>
      <c r="BG27" s="37">
        <v>555</v>
      </c>
      <c r="BH27" s="37">
        <v>0</v>
      </c>
      <c r="BI27" s="37">
        <v>0</v>
      </c>
      <c r="BJ27" s="37">
        <v>0</v>
      </c>
      <c r="BK27" s="37">
        <v>0</v>
      </c>
      <c r="BL27" s="37">
        <v>558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561</v>
      </c>
      <c r="BX27" s="38">
        <v>0</v>
      </c>
    </row>
    <row r="28" spans="1:76" ht="14.1" customHeight="1" x14ac:dyDescent="0.25">
      <c r="A28" s="28">
        <f t="shared" si="0"/>
        <v>15</v>
      </c>
      <c r="B28" s="39" t="s">
        <v>70</v>
      </c>
      <c r="C28" s="40">
        <v>449</v>
      </c>
      <c r="D28" s="41" t="s">
        <v>38</v>
      </c>
      <c r="E28" s="32">
        <f t="shared" si="1"/>
        <v>561</v>
      </c>
      <c r="F28" s="32" t="str">
        <f>VLOOKUP(E28,Tab!$A$2:$B$255,2,TRUE)</f>
        <v>Não</v>
      </c>
      <c r="G28" s="33">
        <f t="shared" si="2"/>
        <v>561</v>
      </c>
      <c r="H28" s="33">
        <f t="shared" si="3"/>
        <v>560</v>
      </c>
      <c r="I28" s="33">
        <f t="shared" si="4"/>
        <v>556</v>
      </c>
      <c r="J28" s="33">
        <f t="shared" si="5"/>
        <v>556</v>
      </c>
      <c r="K28" s="33">
        <f t="shared" si="6"/>
        <v>555</v>
      </c>
      <c r="L28" s="34">
        <f t="shared" si="7"/>
        <v>2788</v>
      </c>
      <c r="M28" s="35">
        <f t="shared" si="8"/>
        <v>557.6</v>
      </c>
      <c r="N28" s="36"/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561</v>
      </c>
      <c r="AJ28" s="37">
        <v>0</v>
      </c>
      <c r="AK28" s="37">
        <v>0</v>
      </c>
      <c r="AL28" s="152">
        <v>543</v>
      </c>
      <c r="AM28" s="149">
        <v>556</v>
      </c>
      <c r="AN28" s="37">
        <v>0</v>
      </c>
      <c r="AO28" s="37">
        <v>0</v>
      </c>
      <c r="AP28" s="37">
        <v>556</v>
      </c>
      <c r="AQ28" s="37">
        <v>0</v>
      </c>
      <c r="AR28" s="37">
        <v>0</v>
      </c>
      <c r="AS28" s="37">
        <v>550</v>
      </c>
      <c r="AT28" s="37">
        <v>0</v>
      </c>
      <c r="AU28" s="37">
        <v>0</v>
      </c>
      <c r="AV28" s="37">
        <v>0</v>
      </c>
      <c r="AW28" s="37">
        <v>0</v>
      </c>
      <c r="AX28" s="37">
        <v>0</v>
      </c>
      <c r="AY28" s="37">
        <v>0</v>
      </c>
      <c r="AZ28" s="37">
        <v>0</v>
      </c>
      <c r="BA28" s="37">
        <v>555</v>
      </c>
      <c r="BB28" s="37">
        <v>0</v>
      </c>
      <c r="BC28" s="37">
        <v>0</v>
      </c>
      <c r="BD28" s="37">
        <v>560</v>
      </c>
      <c r="BE28" s="37">
        <v>0</v>
      </c>
      <c r="BF28" s="37">
        <v>0</v>
      </c>
      <c r="BG28" s="37">
        <v>555</v>
      </c>
      <c r="BH28" s="37">
        <v>0</v>
      </c>
      <c r="BI28" s="37">
        <v>0</v>
      </c>
      <c r="BJ28" s="37">
        <v>0</v>
      </c>
      <c r="BK28" s="37">
        <v>0</v>
      </c>
      <c r="BL28" s="37">
        <v>551</v>
      </c>
      <c r="BM28" s="37">
        <v>0</v>
      </c>
      <c r="BN28" s="37">
        <v>0</v>
      </c>
      <c r="BO28" s="37">
        <v>0</v>
      </c>
      <c r="BP28" s="37">
        <v>0</v>
      </c>
      <c r="BQ28" s="37">
        <v>0</v>
      </c>
      <c r="BR28" s="37">
        <v>0</v>
      </c>
      <c r="BS28" s="37">
        <v>0</v>
      </c>
      <c r="BT28" s="37">
        <v>0</v>
      </c>
      <c r="BU28" s="37">
        <v>0</v>
      </c>
      <c r="BV28" s="37">
        <v>0</v>
      </c>
      <c r="BW28" s="37">
        <v>526</v>
      </c>
      <c r="BX28" s="38">
        <v>0</v>
      </c>
    </row>
    <row r="29" spans="1:76" ht="14.1" customHeight="1" x14ac:dyDescent="0.25">
      <c r="A29" s="28">
        <f t="shared" si="0"/>
        <v>16</v>
      </c>
      <c r="B29" s="39" t="s">
        <v>80</v>
      </c>
      <c r="C29" s="40">
        <v>7427</v>
      </c>
      <c r="D29" s="45" t="s">
        <v>81</v>
      </c>
      <c r="E29" s="32">
        <f t="shared" si="1"/>
        <v>564</v>
      </c>
      <c r="F29" s="32" t="str">
        <f>VLOOKUP(E29,Tab!$A$2:$B$255,2,TRUE)</f>
        <v>Não</v>
      </c>
      <c r="G29" s="33">
        <f t="shared" si="2"/>
        <v>564</v>
      </c>
      <c r="H29" s="33">
        <f t="shared" si="3"/>
        <v>557</v>
      </c>
      <c r="I29" s="33">
        <f t="shared" si="4"/>
        <v>555</v>
      </c>
      <c r="J29" s="33">
        <f t="shared" si="5"/>
        <v>555</v>
      </c>
      <c r="K29" s="33">
        <f t="shared" si="6"/>
        <v>554</v>
      </c>
      <c r="L29" s="34">
        <f t="shared" si="7"/>
        <v>2785</v>
      </c>
      <c r="M29" s="35">
        <f t="shared" si="8"/>
        <v>557</v>
      </c>
      <c r="N29" s="36"/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554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549</v>
      </c>
      <c r="AG29" s="37">
        <v>0</v>
      </c>
      <c r="AH29" s="37">
        <v>0</v>
      </c>
      <c r="AI29" s="37">
        <v>0</v>
      </c>
      <c r="AJ29" s="37">
        <v>564</v>
      </c>
      <c r="AK29" s="37">
        <v>0</v>
      </c>
      <c r="AL29" s="152">
        <v>0</v>
      </c>
      <c r="AM29" s="149">
        <v>0</v>
      </c>
      <c r="AN29" s="37">
        <v>0</v>
      </c>
      <c r="AO29" s="37">
        <v>0</v>
      </c>
      <c r="AP29" s="37">
        <v>557</v>
      </c>
      <c r="AQ29" s="37">
        <v>0</v>
      </c>
      <c r="AR29" s="37">
        <v>0</v>
      </c>
      <c r="AS29" s="37">
        <v>0</v>
      </c>
      <c r="AT29" s="37">
        <v>0</v>
      </c>
      <c r="AU29" s="37">
        <v>544</v>
      </c>
      <c r="AV29" s="37">
        <v>0</v>
      </c>
      <c r="AW29" s="37">
        <v>552</v>
      </c>
      <c r="AX29" s="37">
        <v>555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555</v>
      </c>
      <c r="BF29" s="37">
        <v>0</v>
      </c>
      <c r="BG29" s="37">
        <v>0</v>
      </c>
      <c r="BH29" s="37">
        <v>548</v>
      </c>
      <c r="BI29" s="37">
        <v>554</v>
      </c>
      <c r="BJ29" s="37">
        <v>0</v>
      </c>
      <c r="BK29" s="37">
        <v>0</v>
      </c>
      <c r="BL29" s="37">
        <v>0</v>
      </c>
      <c r="BM29" s="37">
        <v>0</v>
      </c>
      <c r="BN29" s="37">
        <v>0</v>
      </c>
      <c r="BO29" s="37">
        <v>0</v>
      </c>
      <c r="BP29" s="37">
        <v>0</v>
      </c>
      <c r="BQ29" s="37">
        <v>0</v>
      </c>
      <c r="BR29" s="37">
        <v>0</v>
      </c>
      <c r="BS29" s="37">
        <v>0</v>
      </c>
      <c r="BT29" s="37">
        <v>0</v>
      </c>
      <c r="BU29" s="37">
        <v>0</v>
      </c>
      <c r="BV29" s="37">
        <v>0</v>
      </c>
      <c r="BW29" s="37">
        <v>0</v>
      </c>
      <c r="BX29" s="38">
        <v>0</v>
      </c>
    </row>
    <row r="30" spans="1:76" ht="14.1" customHeight="1" x14ac:dyDescent="0.25">
      <c r="A30" s="28">
        <f t="shared" si="0"/>
        <v>17</v>
      </c>
      <c r="B30" s="46" t="s">
        <v>73</v>
      </c>
      <c r="C30" s="40">
        <v>12787</v>
      </c>
      <c r="D30" s="41" t="s">
        <v>56</v>
      </c>
      <c r="E30" s="32">
        <f t="shared" si="1"/>
        <v>558</v>
      </c>
      <c r="F30" s="32" t="str">
        <f>VLOOKUP(E30,Tab!$A$2:$B$255,2,TRUE)</f>
        <v>Não</v>
      </c>
      <c r="G30" s="33">
        <f t="shared" si="2"/>
        <v>558</v>
      </c>
      <c r="H30" s="33">
        <f t="shared" si="3"/>
        <v>557</v>
      </c>
      <c r="I30" s="33">
        <f t="shared" si="4"/>
        <v>556</v>
      </c>
      <c r="J30" s="33">
        <f t="shared" si="5"/>
        <v>556</v>
      </c>
      <c r="K30" s="33">
        <f t="shared" si="6"/>
        <v>551</v>
      </c>
      <c r="L30" s="34">
        <f t="shared" si="7"/>
        <v>2778</v>
      </c>
      <c r="M30" s="35">
        <f t="shared" si="8"/>
        <v>555.6</v>
      </c>
      <c r="N30" s="36"/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548</v>
      </c>
      <c r="AC30" s="37">
        <v>0</v>
      </c>
      <c r="AD30" s="37">
        <v>542</v>
      </c>
      <c r="AE30" s="37">
        <v>0</v>
      </c>
      <c r="AF30" s="37">
        <v>539</v>
      </c>
      <c r="AG30" s="37">
        <v>0</v>
      </c>
      <c r="AH30" s="37">
        <v>0</v>
      </c>
      <c r="AI30" s="37">
        <v>0</v>
      </c>
      <c r="AJ30" s="37">
        <v>556</v>
      </c>
      <c r="AK30" s="37">
        <v>0</v>
      </c>
      <c r="AL30" s="152">
        <v>0</v>
      </c>
      <c r="AM30" s="149">
        <v>0</v>
      </c>
      <c r="AN30" s="37">
        <v>0</v>
      </c>
      <c r="AO30" s="37">
        <v>0</v>
      </c>
      <c r="AP30" s="37">
        <v>558</v>
      </c>
      <c r="AQ30" s="37">
        <v>0</v>
      </c>
      <c r="AR30" s="37">
        <v>543</v>
      </c>
      <c r="AS30" s="37">
        <v>0</v>
      </c>
      <c r="AT30" s="37">
        <v>0</v>
      </c>
      <c r="AU30" s="37">
        <v>556</v>
      </c>
      <c r="AV30" s="37">
        <v>0</v>
      </c>
      <c r="AW30" s="37">
        <v>557</v>
      </c>
      <c r="AX30" s="37">
        <v>549</v>
      </c>
      <c r="AY30" s="37">
        <v>0</v>
      </c>
      <c r="AZ30" s="37">
        <v>0</v>
      </c>
      <c r="BA30" s="37">
        <v>0</v>
      </c>
      <c r="BB30" s="37">
        <v>549</v>
      </c>
      <c r="BC30" s="37">
        <v>0</v>
      </c>
      <c r="BD30" s="37">
        <v>0</v>
      </c>
      <c r="BE30" s="37">
        <v>551</v>
      </c>
      <c r="BF30" s="37">
        <v>546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0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539</v>
      </c>
      <c r="BV30" s="37">
        <v>0</v>
      </c>
      <c r="BW30" s="37">
        <v>0</v>
      </c>
      <c r="BX30" s="38">
        <v>0</v>
      </c>
    </row>
    <row r="31" spans="1:76" ht="14.1" customHeight="1" x14ac:dyDescent="0.25">
      <c r="A31" s="28">
        <f t="shared" si="0"/>
        <v>18</v>
      </c>
      <c r="B31" s="50" t="s">
        <v>216</v>
      </c>
      <c r="C31" s="40">
        <v>13683</v>
      </c>
      <c r="D31" s="51" t="s">
        <v>85</v>
      </c>
      <c r="E31" s="32">
        <f t="shared" si="1"/>
        <v>562</v>
      </c>
      <c r="F31" s="32" t="str">
        <f>VLOOKUP(E31,Tab!$A$2:$B$255,2,TRUE)</f>
        <v>Não</v>
      </c>
      <c r="G31" s="33">
        <f t="shared" si="2"/>
        <v>562</v>
      </c>
      <c r="H31" s="33">
        <f t="shared" si="3"/>
        <v>555</v>
      </c>
      <c r="I31" s="33">
        <f t="shared" si="4"/>
        <v>555</v>
      </c>
      <c r="J31" s="33">
        <f t="shared" si="5"/>
        <v>553</v>
      </c>
      <c r="K31" s="33">
        <f t="shared" si="6"/>
        <v>551</v>
      </c>
      <c r="L31" s="34">
        <f t="shared" si="7"/>
        <v>2776</v>
      </c>
      <c r="M31" s="35">
        <f t="shared" si="8"/>
        <v>555.20000000000005</v>
      </c>
      <c r="N31" s="36"/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553</v>
      </c>
      <c r="W31" s="37">
        <v>0</v>
      </c>
      <c r="X31" s="37">
        <v>562</v>
      </c>
      <c r="Y31" s="37">
        <v>0</v>
      </c>
      <c r="Z31" s="37">
        <v>555</v>
      </c>
      <c r="AA31" s="37">
        <v>551</v>
      </c>
      <c r="AB31" s="37">
        <v>546</v>
      </c>
      <c r="AC31" s="37">
        <v>0</v>
      </c>
      <c r="AD31" s="37">
        <v>555</v>
      </c>
      <c r="AE31" s="37">
        <v>0</v>
      </c>
      <c r="AF31" s="37">
        <v>549</v>
      </c>
      <c r="AG31" s="37">
        <v>0</v>
      </c>
      <c r="AH31" s="37">
        <v>0</v>
      </c>
      <c r="AI31" s="37">
        <v>0</v>
      </c>
      <c r="AJ31" s="37">
        <v>542</v>
      </c>
      <c r="AK31" s="37">
        <v>0</v>
      </c>
      <c r="AL31" s="152">
        <v>0</v>
      </c>
      <c r="AM31" s="149">
        <v>0</v>
      </c>
      <c r="AN31" s="37">
        <v>0</v>
      </c>
      <c r="AO31" s="37">
        <v>0</v>
      </c>
      <c r="AP31" s="37">
        <v>540</v>
      </c>
      <c r="AQ31" s="37">
        <v>0</v>
      </c>
      <c r="AR31" s="37">
        <v>545</v>
      </c>
      <c r="AS31" s="37">
        <v>0</v>
      </c>
      <c r="AT31" s="37">
        <v>0</v>
      </c>
      <c r="AU31" s="37">
        <v>0</v>
      </c>
      <c r="AV31" s="37">
        <v>0</v>
      </c>
      <c r="AW31" s="37">
        <v>0</v>
      </c>
      <c r="AX31" s="37">
        <v>0</v>
      </c>
      <c r="AY31" s="37">
        <v>0</v>
      </c>
      <c r="AZ31" s="37">
        <v>0</v>
      </c>
      <c r="BA31" s="37">
        <v>0</v>
      </c>
      <c r="BB31" s="37">
        <v>542</v>
      </c>
      <c r="BC31" s="37">
        <v>0</v>
      </c>
      <c r="BD31" s="37">
        <v>0</v>
      </c>
      <c r="BE31" s="37">
        <v>534</v>
      </c>
      <c r="BF31" s="37">
        <v>0</v>
      </c>
      <c r="BG31" s="37">
        <v>0</v>
      </c>
      <c r="BH31" s="37">
        <v>0</v>
      </c>
      <c r="BI31" s="37">
        <v>551</v>
      </c>
      <c r="BJ31" s="37">
        <v>0</v>
      </c>
      <c r="BK31" s="37">
        <v>0</v>
      </c>
      <c r="BL31" s="37">
        <v>0</v>
      </c>
      <c r="BM31" s="37">
        <v>0</v>
      </c>
      <c r="BN31" s="37">
        <v>0</v>
      </c>
      <c r="BO31" s="37">
        <v>0</v>
      </c>
      <c r="BP31" s="37">
        <v>0</v>
      </c>
      <c r="BQ31" s="37">
        <v>0</v>
      </c>
      <c r="BR31" s="37">
        <v>0</v>
      </c>
      <c r="BS31" s="37">
        <v>0</v>
      </c>
      <c r="BT31" s="37">
        <v>0</v>
      </c>
      <c r="BU31" s="37">
        <v>0</v>
      </c>
      <c r="BV31" s="37">
        <v>0</v>
      </c>
      <c r="BW31" s="37">
        <v>0</v>
      </c>
      <c r="BX31" s="38">
        <v>0</v>
      </c>
    </row>
    <row r="32" spans="1:76" ht="14.1" customHeight="1" x14ac:dyDescent="0.25">
      <c r="A32" s="28">
        <f t="shared" si="0"/>
        <v>19</v>
      </c>
      <c r="B32" s="48" t="s">
        <v>66</v>
      </c>
      <c r="C32" s="40">
        <v>11668</v>
      </c>
      <c r="D32" s="45" t="s">
        <v>67</v>
      </c>
      <c r="E32" s="32">
        <f t="shared" si="1"/>
        <v>555</v>
      </c>
      <c r="F32" s="32" t="str">
        <f>VLOOKUP(E32,Tab!$A$2:$B$255,2,TRUE)</f>
        <v>Não</v>
      </c>
      <c r="G32" s="33">
        <f t="shared" si="2"/>
        <v>558</v>
      </c>
      <c r="H32" s="33">
        <f t="shared" si="3"/>
        <v>555</v>
      </c>
      <c r="I32" s="33">
        <f t="shared" si="4"/>
        <v>554</v>
      </c>
      <c r="J32" s="33">
        <f t="shared" si="5"/>
        <v>554</v>
      </c>
      <c r="K32" s="33">
        <f t="shared" si="6"/>
        <v>553</v>
      </c>
      <c r="L32" s="34">
        <f t="shared" si="7"/>
        <v>2774</v>
      </c>
      <c r="M32" s="35">
        <f t="shared" si="8"/>
        <v>554.79999999999995</v>
      </c>
      <c r="N32" s="36"/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544</v>
      </c>
      <c r="W32" s="37">
        <v>0</v>
      </c>
      <c r="X32" s="37">
        <v>0</v>
      </c>
      <c r="Y32" s="37">
        <v>0</v>
      </c>
      <c r="Z32" s="37">
        <v>0</v>
      </c>
      <c r="AA32" s="37">
        <v>550</v>
      </c>
      <c r="AB32" s="37">
        <v>555</v>
      </c>
      <c r="AC32" s="37">
        <v>0</v>
      </c>
      <c r="AD32" s="37">
        <v>552</v>
      </c>
      <c r="AE32" s="37">
        <v>0</v>
      </c>
      <c r="AF32" s="37">
        <v>552</v>
      </c>
      <c r="AG32" s="37">
        <v>0</v>
      </c>
      <c r="AH32" s="37">
        <v>0</v>
      </c>
      <c r="AI32" s="37">
        <v>0</v>
      </c>
      <c r="AJ32" s="37">
        <v>547</v>
      </c>
      <c r="AK32" s="37">
        <v>0</v>
      </c>
      <c r="AL32" s="152">
        <v>0</v>
      </c>
      <c r="AM32" s="149">
        <v>0</v>
      </c>
      <c r="AN32" s="37">
        <v>0</v>
      </c>
      <c r="AO32" s="37">
        <v>0</v>
      </c>
      <c r="AP32" s="37">
        <v>548</v>
      </c>
      <c r="AQ32" s="37">
        <v>0</v>
      </c>
      <c r="AR32" s="37">
        <v>554</v>
      </c>
      <c r="AS32" s="37">
        <v>0</v>
      </c>
      <c r="AT32" s="37">
        <v>0</v>
      </c>
      <c r="AU32" s="37">
        <v>547</v>
      </c>
      <c r="AV32" s="37">
        <v>0</v>
      </c>
      <c r="AW32" s="37">
        <v>552</v>
      </c>
      <c r="AX32" s="37">
        <v>553</v>
      </c>
      <c r="AY32" s="37">
        <v>0</v>
      </c>
      <c r="AZ32" s="37">
        <v>0</v>
      </c>
      <c r="BA32" s="37">
        <v>0</v>
      </c>
      <c r="BB32" s="37">
        <v>558</v>
      </c>
      <c r="BC32" s="37">
        <v>0</v>
      </c>
      <c r="BD32" s="37">
        <v>0</v>
      </c>
      <c r="BE32" s="37">
        <v>553</v>
      </c>
      <c r="BF32" s="37">
        <v>554</v>
      </c>
      <c r="BG32" s="37">
        <v>0</v>
      </c>
      <c r="BH32" s="37">
        <v>0</v>
      </c>
      <c r="BI32" s="37">
        <v>0</v>
      </c>
      <c r="BJ32" s="37">
        <v>0</v>
      </c>
      <c r="BK32" s="37">
        <v>0</v>
      </c>
      <c r="BL32" s="37">
        <v>0</v>
      </c>
      <c r="BM32" s="37">
        <v>0</v>
      </c>
      <c r="BN32" s="37">
        <v>546</v>
      </c>
      <c r="BO32" s="37">
        <v>0</v>
      </c>
      <c r="BP32" s="37">
        <v>0</v>
      </c>
      <c r="BQ32" s="37">
        <v>0</v>
      </c>
      <c r="BR32" s="37">
        <v>0</v>
      </c>
      <c r="BS32" s="37">
        <v>0</v>
      </c>
      <c r="BT32" s="37">
        <v>0</v>
      </c>
      <c r="BU32" s="37">
        <v>0</v>
      </c>
      <c r="BV32" s="37">
        <v>0</v>
      </c>
      <c r="BW32" s="37">
        <v>0</v>
      </c>
      <c r="BX32" s="38">
        <v>0</v>
      </c>
    </row>
    <row r="33" spans="1:76" ht="14.1" customHeight="1" x14ac:dyDescent="0.25">
      <c r="A33" s="28">
        <f t="shared" si="0"/>
        <v>20</v>
      </c>
      <c r="B33" s="39" t="s">
        <v>149</v>
      </c>
      <c r="C33" s="40">
        <v>4562</v>
      </c>
      <c r="D33" s="41" t="s">
        <v>99</v>
      </c>
      <c r="E33" s="32">
        <f t="shared" si="1"/>
        <v>565</v>
      </c>
      <c r="F33" s="32" t="str">
        <f>VLOOKUP(E33,Tab!$A$2:$B$255,2,TRUE)</f>
        <v>C</v>
      </c>
      <c r="G33" s="33">
        <f t="shared" si="2"/>
        <v>565</v>
      </c>
      <c r="H33" s="33">
        <f t="shared" si="3"/>
        <v>556</v>
      </c>
      <c r="I33" s="33">
        <f t="shared" si="4"/>
        <v>550</v>
      </c>
      <c r="J33" s="33">
        <f t="shared" si="5"/>
        <v>549</v>
      </c>
      <c r="K33" s="33">
        <f t="shared" si="6"/>
        <v>547</v>
      </c>
      <c r="L33" s="34">
        <f t="shared" si="7"/>
        <v>2767</v>
      </c>
      <c r="M33" s="35">
        <f t="shared" si="8"/>
        <v>553.4</v>
      </c>
      <c r="N33" s="36"/>
      <c r="O33" s="37">
        <v>0</v>
      </c>
      <c r="P33" s="37">
        <v>547</v>
      </c>
      <c r="Q33" s="37">
        <v>0</v>
      </c>
      <c r="R33" s="37">
        <v>0</v>
      </c>
      <c r="S33" s="37">
        <v>0</v>
      </c>
      <c r="T33" s="37">
        <v>0</v>
      </c>
      <c r="U33" s="37">
        <v>565</v>
      </c>
      <c r="V33" s="37">
        <v>0</v>
      </c>
      <c r="W33" s="37">
        <v>544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556</v>
      </c>
      <c r="AI33" s="37">
        <v>0</v>
      </c>
      <c r="AJ33" s="37">
        <v>0</v>
      </c>
      <c r="AK33" s="37">
        <v>0</v>
      </c>
      <c r="AL33" s="152">
        <v>0</v>
      </c>
      <c r="AM33" s="149">
        <v>0</v>
      </c>
      <c r="AN33" s="37">
        <v>0</v>
      </c>
      <c r="AO33" s="37">
        <v>0</v>
      </c>
      <c r="AP33" s="37">
        <v>547</v>
      </c>
      <c r="AQ33" s="37">
        <v>549</v>
      </c>
      <c r="AR33" s="37">
        <v>0</v>
      </c>
      <c r="AS33" s="37">
        <v>0</v>
      </c>
      <c r="AT33" s="37">
        <v>0</v>
      </c>
      <c r="AU33" s="37">
        <v>541</v>
      </c>
      <c r="AV33" s="37">
        <v>0</v>
      </c>
      <c r="AW33" s="37">
        <v>0</v>
      </c>
      <c r="AX33" s="37">
        <v>0</v>
      </c>
      <c r="AY33" s="37">
        <v>0</v>
      </c>
      <c r="AZ33" s="37">
        <v>550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544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8">
        <v>0</v>
      </c>
    </row>
    <row r="34" spans="1:76" ht="14.1" customHeight="1" x14ac:dyDescent="0.25">
      <c r="A34" s="28">
        <f t="shared" si="0"/>
        <v>21</v>
      </c>
      <c r="B34" s="50" t="s">
        <v>90</v>
      </c>
      <c r="C34" s="40">
        <v>12263</v>
      </c>
      <c r="D34" s="51" t="s">
        <v>62</v>
      </c>
      <c r="E34" s="32">
        <f t="shared" si="1"/>
        <v>559</v>
      </c>
      <c r="F34" s="32" t="str">
        <f>VLOOKUP(E34,Tab!$A$2:$B$255,2,TRUE)</f>
        <v>Não</v>
      </c>
      <c r="G34" s="33">
        <f t="shared" si="2"/>
        <v>559</v>
      </c>
      <c r="H34" s="33">
        <f t="shared" si="3"/>
        <v>556</v>
      </c>
      <c r="I34" s="33">
        <f t="shared" si="4"/>
        <v>551</v>
      </c>
      <c r="J34" s="33">
        <f t="shared" si="5"/>
        <v>550</v>
      </c>
      <c r="K34" s="33">
        <f t="shared" si="6"/>
        <v>550</v>
      </c>
      <c r="L34" s="34">
        <f t="shared" si="7"/>
        <v>2766</v>
      </c>
      <c r="M34" s="35">
        <f t="shared" si="8"/>
        <v>553.20000000000005</v>
      </c>
      <c r="N34" s="36"/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550</v>
      </c>
      <c r="W34" s="37">
        <v>0</v>
      </c>
      <c r="X34" s="37">
        <v>546</v>
      </c>
      <c r="Y34" s="37">
        <v>0</v>
      </c>
      <c r="Z34" s="37">
        <v>0</v>
      </c>
      <c r="AA34" s="37">
        <v>547</v>
      </c>
      <c r="AB34" s="37">
        <v>559</v>
      </c>
      <c r="AC34" s="37">
        <v>0</v>
      </c>
      <c r="AD34" s="37">
        <v>0</v>
      </c>
      <c r="AE34" s="37">
        <v>0</v>
      </c>
      <c r="AF34" s="37">
        <v>547</v>
      </c>
      <c r="AG34" s="37">
        <v>0</v>
      </c>
      <c r="AH34" s="37">
        <v>0</v>
      </c>
      <c r="AI34" s="37">
        <v>0</v>
      </c>
      <c r="AJ34" s="37">
        <v>542</v>
      </c>
      <c r="AK34" s="37">
        <v>0</v>
      </c>
      <c r="AL34" s="152">
        <v>0</v>
      </c>
      <c r="AM34" s="149">
        <v>0</v>
      </c>
      <c r="AN34" s="37">
        <v>0</v>
      </c>
      <c r="AO34" s="37">
        <v>0</v>
      </c>
      <c r="AP34" s="37">
        <v>548</v>
      </c>
      <c r="AQ34" s="37">
        <v>0</v>
      </c>
      <c r="AR34" s="37">
        <v>556</v>
      </c>
      <c r="AS34" s="37">
        <v>0</v>
      </c>
      <c r="AT34" s="37">
        <v>0</v>
      </c>
      <c r="AU34" s="37">
        <v>551</v>
      </c>
      <c r="AV34" s="37">
        <v>0</v>
      </c>
      <c r="AW34" s="37">
        <v>550</v>
      </c>
      <c r="AX34" s="37">
        <v>0</v>
      </c>
      <c r="AY34" s="37">
        <v>0</v>
      </c>
      <c r="AZ34" s="37">
        <v>0</v>
      </c>
      <c r="BA34" s="37">
        <v>0</v>
      </c>
      <c r="BB34" s="37">
        <v>0</v>
      </c>
      <c r="BC34" s="37">
        <v>0</v>
      </c>
      <c r="BD34" s="37">
        <v>0</v>
      </c>
      <c r="BE34" s="37">
        <v>545</v>
      </c>
      <c r="BF34" s="37">
        <v>550</v>
      </c>
      <c r="BG34" s="37">
        <v>0</v>
      </c>
      <c r="BH34" s="37">
        <v>0</v>
      </c>
      <c r="BI34" s="37">
        <v>0</v>
      </c>
      <c r="BJ34" s="37">
        <v>0</v>
      </c>
      <c r="BK34" s="37">
        <v>0</v>
      </c>
      <c r="BL34" s="37">
        <v>0</v>
      </c>
      <c r="BM34" s="37">
        <v>0</v>
      </c>
      <c r="BN34" s="37">
        <v>543</v>
      </c>
      <c r="BO34" s="37">
        <v>0</v>
      </c>
      <c r="BP34" s="37">
        <v>0</v>
      </c>
      <c r="BQ34" s="37">
        <v>0</v>
      </c>
      <c r="BR34" s="37">
        <v>0</v>
      </c>
      <c r="BS34" s="37">
        <v>0</v>
      </c>
      <c r="BT34" s="37">
        <v>0</v>
      </c>
      <c r="BU34" s="37">
        <v>0</v>
      </c>
      <c r="BV34" s="37">
        <v>0</v>
      </c>
      <c r="BW34" s="37">
        <v>0</v>
      </c>
      <c r="BX34" s="38">
        <v>0</v>
      </c>
    </row>
    <row r="35" spans="1:76" ht="14.1" customHeight="1" x14ac:dyDescent="0.25">
      <c r="A35" s="28">
        <f t="shared" si="0"/>
        <v>22</v>
      </c>
      <c r="B35" s="46" t="s">
        <v>71</v>
      </c>
      <c r="C35" s="40">
        <v>2691</v>
      </c>
      <c r="D35" s="47" t="s">
        <v>62</v>
      </c>
      <c r="E35" s="32">
        <f t="shared" si="1"/>
        <v>563</v>
      </c>
      <c r="F35" s="32" t="str">
        <f>VLOOKUP(E35,Tab!$A$2:$B$255,2,TRUE)</f>
        <v>Não</v>
      </c>
      <c r="G35" s="33">
        <f t="shared" si="2"/>
        <v>563</v>
      </c>
      <c r="H35" s="33">
        <f t="shared" si="3"/>
        <v>554</v>
      </c>
      <c r="I35" s="33">
        <f t="shared" si="4"/>
        <v>552</v>
      </c>
      <c r="J35" s="33">
        <f t="shared" si="5"/>
        <v>550</v>
      </c>
      <c r="K35" s="33">
        <f t="shared" si="6"/>
        <v>546</v>
      </c>
      <c r="L35" s="34">
        <f t="shared" si="7"/>
        <v>2765</v>
      </c>
      <c r="M35" s="35">
        <f t="shared" si="8"/>
        <v>553</v>
      </c>
      <c r="N35" s="36"/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531</v>
      </c>
      <c r="AC35" s="37">
        <v>0</v>
      </c>
      <c r="AD35" s="37">
        <v>552</v>
      </c>
      <c r="AE35" s="37">
        <v>0</v>
      </c>
      <c r="AF35" s="37">
        <v>554</v>
      </c>
      <c r="AG35" s="37">
        <v>0</v>
      </c>
      <c r="AH35" s="37">
        <v>0</v>
      </c>
      <c r="AI35" s="37">
        <v>0</v>
      </c>
      <c r="AJ35" s="37">
        <v>550</v>
      </c>
      <c r="AK35" s="37">
        <v>0</v>
      </c>
      <c r="AL35" s="152">
        <v>0</v>
      </c>
      <c r="AM35" s="149">
        <v>0</v>
      </c>
      <c r="AN35" s="37">
        <v>0</v>
      </c>
      <c r="AO35" s="37">
        <v>0</v>
      </c>
      <c r="AP35" s="37">
        <v>563</v>
      </c>
      <c r="AQ35" s="37">
        <v>0</v>
      </c>
      <c r="AR35" s="37">
        <v>0</v>
      </c>
      <c r="AS35" s="37">
        <v>0</v>
      </c>
      <c r="AT35" s="37">
        <v>0</v>
      </c>
      <c r="AU35" s="37">
        <v>546</v>
      </c>
      <c r="AV35" s="37">
        <v>0</v>
      </c>
      <c r="AW35" s="37">
        <v>0</v>
      </c>
      <c r="AX35" s="37">
        <v>0</v>
      </c>
      <c r="AY35" s="37">
        <v>0</v>
      </c>
      <c r="AZ35" s="37">
        <v>0</v>
      </c>
      <c r="BA35" s="37">
        <v>0</v>
      </c>
      <c r="BB35" s="37">
        <v>0</v>
      </c>
      <c r="BC35" s="37">
        <v>0</v>
      </c>
      <c r="BD35" s="37">
        <v>0</v>
      </c>
      <c r="BE35" s="37">
        <v>0</v>
      </c>
      <c r="BF35" s="37">
        <v>0</v>
      </c>
      <c r="BG35" s="37">
        <v>0</v>
      </c>
      <c r="BH35" s="37">
        <v>0</v>
      </c>
      <c r="BI35" s="37">
        <v>0</v>
      </c>
      <c r="BJ35" s="37">
        <v>0</v>
      </c>
      <c r="BK35" s="37">
        <v>0</v>
      </c>
      <c r="BL35" s="37">
        <v>0</v>
      </c>
      <c r="BM35" s="37">
        <v>0</v>
      </c>
      <c r="BN35" s="37">
        <v>539</v>
      </c>
      <c r="BO35" s="37">
        <v>0</v>
      </c>
      <c r="BP35" s="37">
        <v>0</v>
      </c>
      <c r="BQ35" s="37">
        <v>0</v>
      </c>
      <c r="BR35" s="37">
        <v>0</v>
      </c>
      <c r="BS35" s="37">
        <v>0</v>
      </c>
      <c r="BT35" s="37">
        <v>0</v>
      </c>
      <c r="BU35" s="37">
        <v>0</v>
      </c>
      <c r="BV35" s="37">
        <v>0</v>
      </c>
      <c r="BW35" s="37">
        <v>0</v>
      </c>
      <c r="BX35" s="38">
        <v>0</v>
      </c>
    </row>
    <row r="36" spans="1:76" ht="14.1" customHeight="1" x14ac:dyDescent="0.25">
      <c r="A36" s="28">
        <f t="shared" si="0"/>
        <v>23</v>
      </c>
      <c r="B36" s="39" t="s">
        <v>82</v>
      </c>
      <c r="C36" s="40">
        <v>779</v>
      </c>
      <c r="D36" s="41" t="s">
        <v>62</v>
      </c>
      <c r="E36" s="32">
        <f t="shared" si="1"/>
        <v>558</v>
      </c>
      <c r="F36" s="32" t="str">
        <f>VLOOKUP(E36,Tab!$A$2:$B$255,2,TRUE)</f>
        <v>Não</v>
      </c>
      <c r="G36" s="33">
        <f t="shared" si="2"/>
        <v>558</v>
      </c>
      <c r="H36" s="33">
        <f t="shared" si="3"/>
        <v>552</v>
      </c>
      <c r="I36" s="33">
        <f t="shared" si="4"/>
        <v>552</v>
      </c>
      <c r="J36" s="33">
        <f t="shared" si="5"/>
        <v>549</v>
      </c>
      <c r="K36" s="33">
        <f t="shared" si="6"/>
        <v>549</v>
      </c>
      <c r="L36" s="34">
        <f t="shared" si="7"/>
        <v>2760</v>
      </c>
      <c r="M36" s="35">
        <f t="shared" si="8"/>
        <v>552</v>
      </c>
      <c r="N36" s="36"/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547</v>
      </c>
      <c r="AC36" s="37">
        <v>0</v>
      </c>
      <c r="AD36" s="37">
        <v>0</v>
      </c>
      <c r="AE36" s="37">
        <v>0</v>
      </c>
      <c r="AF36" s="37">
        <v>552</v>
      </c>
      <c r="AG36" s="37">
        <v>0</v>
      </c>
      <c r="AH36" s="37">
        <v>0</v>
      </c>
      <c r="AI36" s="37">
        <v>0</v>
      </c>
      <c r="AJ36" s="37">
        <v>548</v>
      </c>
      <c r="AK36" s="37">
        <v>0</v>
      </c>
      <c r="AL36" s="152">
        <v>0</v>
      </c>
      <c r="AM36" s="149">
        <v>0</v>
      </c>
      <c r="AN36" s="37">
        <v>0</v>
      </c>
      <c r="AO36" s="37">
        <v>0</v>
      </c>
      <c r="AP36" s="37">
        <v>558</v>
      </c>
      <c r="AQ36" s="37">
        <v>0</v>
      </c>
      <c r="AR36" s="37">
        <v>552</v>
      </c>
      <c r="AS36" s="37">
        <v>0</v>
      </c>
      <c r="AT36" s="37">
        <v>0</v>
      </c>
      <c r="AU36" s="37">
        <v>549</v>
      </c>
      <c r="AV36" s="37">
        <v>0</v>
      </c>
      <c r="AW36" s="37">
        <v>549</v>
      </c>
      <c r="AX36" s="37">
        <v>0</v>
      </c>
      <c r="AY36" s="37">
        <v>0</v>
      </c>
      <c r="AZ36" s="37">
        <v>0</v>
      </c>
      <c r="BA36" s="37">
        <v>0</v>
      </c>
      <c r="BB36" s="37">
        <v>0</v>
      </c>
      <c r="BC36" s="37">
        <v>0</v>
      </c>
      <c r="BD36" s="37">
        <v>0</v>
      </c>
      <c r="BE36" s="37">
        <v>543</v>
      </c>
      <c r="BF36" s="37">
        <v>0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540</v>
      </c>
      <c r="BO36" s="37">
        <v>0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0</v>
      </c>
      <c r="BX36" s="38">
        <v>0</v>
      </c>
    </row>
    <row r="37" spans="1:76" ht="14.1" customHeight="1" x14ac:dyDescent="0.25">
      <c r="A37" s="28">
        <f t="shared" si="0"/>
        <v>24</v>
      </c>
      <c r="B37" s="59" t="s">
        <v>298</v>
      </c>
      <c r="C37" s="63">
        <v>12150</v>
      </c>
      <c r="D37" s="47" t="s">
        <v>56</v>
      </c>
      <c r="E37" s="32">
        <f t="shared" si="1"/>
        <v>556</v>
      </c>
      <c r="F37" s="32" t="str">
        <f>VLOOKUP(E37,Tab!$A$2:$B$255,2,TRUE)</f>
        <v>Não</v>
      </c>
      <c r="G37" s="33">
        <f t="shared" si="2"/>
        <v>556</v>
      </c>
      <c r="H37" s="33">
        <f t="shared" si="3"/>
        <v>555</v>
      </c>
      <c r="I37" s="33">
        <f t="shared" si="4"/>
        <v>553</v>
      </c>
      <c r="J37" s="33">
        <f t="shared" si="5"/>
        <v>547</v>
      </c>
      <c r="K37" s="33">
        <f t="shared" si="6"/>
        <v>546</v>
      </c>
      <c r="L37" s="34">
        <f t="shared" si="7"/>
        <v>2757</v>
      </c>
      <c r="M37" s="35">
        <f t="shared" si="8"/>
        <v>551.4</v>
      </c>
      <c r="N37" s="36"/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529</v>
      </c>
      <c r="W37" s="37">
        <v>0</v>
      </c>
      <c r="X37" s="37">
        <v>0</v>
      </c>
      <c r="Y37" s="37">
        <v>0</v>
      </c>
      <c r="Z37" s="37">
        <v>527</v>
      </c>
      <c r="AA37" s="37">
        <v>526</v>
      </c>
      <c r="AB37" s="37">
        <v>539</v>
      </c>
      <c r="AC37" s="37">
        <v>0</v>
      </c>
      <c r="AD37" s="37">
        <v>546</v>
      </c>
      <c r="AE37" s="37">
        <v>0</v>
      </c>
      <c r="AF37" s="37">
        <v>544</v>
      </c>
      <c r="AG37" s="37">
        <v>0</v>
      </c>
      <c r="AH37" s="37">
        <v>0</v>
      </c>
      <c r="AI37" s="37">
        <v>0</v>
      </c>
      <c r="AJ37" s="37">
        <v>553</v>
      </c>
      <c r="AK37" s="37">
        <v>0</v>
      </c>
      <c r="AL37" s="152">
        <v>0</v>
      </c>
      <c r="AM37" s="149">
        <v>0</v>
      </c>
      <c r="AN37" s="37">
        <v>0</v>
      </c>
      <c r="AO37" s="37">
        <v>0</v>
      </c>
      <c r="AP37" s="37">
        <v>542</v>
      </c>
      <c r="AQ37" s="37">
        <v>0</v>
      </c>
      <c r="AR37" s="37">
        <v>0</v>
      </c>
      <c r="AS37" s="37">
        <v>0</v>
      </c>
      <c r="AT37" s="37">
        <v>0</v>
      </c>
      <c r="AU37" s="37">
        <v>556</v>
      </c>
      <c r="AV37" s="37">
        <v>0</v>
      </c>
      <c r="AW37" s="37">
        <v>547</v>
      </c>
      <c r="AX37" s="37">
        <v>539</v>
      </c>
      <c r="AY37" s="37">
        <v>0</v>
      </c>
      <c r="AZ37" s="37">
        <v>0</v>
      </c>
      <c r="BA37" s="37">
        <v>0</v>
      </c>
      <c r="BB37" s="37">
        <v>0</v>
      </c>
      <c r="BC37" s="37">
        <v>0</v>
      </c>
      <c r="BD37" s="37">
        <v>0</v>
      </c>
      <c r="BE37" s="37">
        <v>555</v>
      </c>
      <c r="BF37" s="37">
        <v>537</v>
      </c>
      <c r="BG37" s="37">
        <v>0</v>
      </c>
      <c r="BH37" s="37">
        <v>0</v>
      </c>
      <c r="BI37" s="37">
        <v>536</v>
      </c>
      <c r="BJ37" s="37">
        <v>0</v>
      </c>
      <c r="BK37" s="37">
        <v>0</v>
      </c>
      <c r="BL37" s="37">
        <v>0</v>
      </c>
      <c r="BM37" s="37">
        <v>0</v>
      </c>
      <c r="BN37" s="37">
        <v>540</v>
      </c>
      <c r="BO37" s="37">
        <v>0</v>
      </c>
      <c r="BP37" s="37">
        <v>0</v>
      </c>
      <c r="BQ37" s="37">
        <v>0</v>
      </c>
      <c r="BR37" s="37">
        <v>0</v>
      </c>
      <c r="BS37" s="37">
        <v>0</v>
      </c>
      <c r="BT37" s="37">
        <v>0</v>
      </c>
      <c r="BU37" s="37">
        <v>0</v>
      </c>
      <c r="BV37" s="37">
        <v>0</v>
      </c>
      <c r="BW37" s="37">
        <v>0</v>
      </c>
      <c r="BX37" s="38">
        <v>0</v>
      </c>
    </row>
    <row r="38" spans="1:76" ht="14.1" customHeight="1" x14ac:dyDescent="0.25">
      <c r="A38" s="28">
        <f t="shared" si="0"/>
        <v>25</v>
      </c>
      <c r="B38" s="42" t="s">
        <v>84</v>
      </c>
      <c r="C38" s="30">
        <v>2090</v>
      </c>
      <c r="D38" s="31" t="s">
        <v>85</v>
      </c>
      <c r="E38" s="32">
        <f t="shared" si="1"/>
        <v>551</v>
      </c>
      <c r="F38" s="32" t="str">
        <f>VLOOKUP(E38,Tab!$A$2:$B$255,2,TRUE)</f>
        <v>Não</v>
      </c>
      <c r="G38" s="33">
        <f t="shared" si="2"/>
        <v>556</v>
      </c>
      <c r="H38" s="33">
        <f t="shared" si="3"/>
        <v>553</v>
      </c>
      <c r="I38" s="33">
        <f t="shared" si="4"/>
        <v>552</v>
      </c>
      <c r="J38" s="33">
        <f t="shared" si="5"/>
        <v>551</v>
      </c>
      <c r="K38" s="33">
        <f t="shared" si="6"/>
        <v>545</v>
      </c>
      <c r="L38" s="34">
        <f t="shared" si="7"/>
        <v>2757</v>
      </c>
      <c r="M38" s="35">
        <f t="shared" si="8"/>
        <v>551.4</v>
      </c>
      <c r="N38" s="36"/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551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529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152">
        <v>0</v>
      </c>
      <c r="AM38" s="149">
        <v>0</v>
      </c>
      <c r="AN38" s="37">
        <v>0</v>
      </c>
      <c r="AO38" s="37">
        <v>0</v>
      </c>
      <c r="AP38" s="37">
        <v>534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0</v>
      </c>
      <c r="AW38" s="37">
        <v>538</v>
      </c>
      <c r="AX38" s="37">
        <v>0</v>
      </c>
      <c r="AY38" s="37">
        <v>0</v>
      </c>
      <c r="AZ38" s="37">
        <v>0</v>
      </c>
      <c r="BA38" s="37">
        <v>0</v>
      </c>
      <c r="BB38" s="37">
        <v>553</v>
      </c>
      <c r="BC38" s="37">
        <v>0</v>
      </c>
      <c r="BD38" s="37">
        <v>0</v>
      </c>
      <c r="BE38" s="37">
        <v>545</v>
      </c>
      <c r="BF38" s="37">
        <v>0</v>
      </c>
      <c r="BG38" s="37">
        <v>0</v>
      </c>
      <c r="BH38" s="37">
        <v>0</v>
      </c>
      <c r="BI38" s="37">
        <v>556</v>
      </c>
      <c r="BJ38" s="37">
        <v>0</v>
      </c>
      <c r="BK38" s="37">
        <v>0</v>
      </c>
      <c r="BL38" s="37">
        <v>0</v>
      </c>
      <c r="BM38" s="37">
        <v>0</v>
      </c>
      <c r="BN38" s="37">
        <v>552</v>
      </c>
      <c r="BO38" s="37">
        <v>0</v>
      </c>
      <c r="BP38" s="37">
        <v>0</v>
      </c>
      <c r="BQ38" s="37">
        <v>0</v>
      </c>
      <c r="BR38" s="37">
        <v>0</v>
      </c>
      <c r="BS38" s="37">
        <v>0</v>
      </c>
      <c r="BT38" s="37">
        <v>0</v>
      </c>
      <c r="BU38" s="37">
        <v>0</v>
      </c>
      <c r="BV38" s="37">
        <v>0</v>
      </c>
      <c r="BW38" s="37">
        <v>0</v>
      </c>
      <c r="BX38" s="38">
        <v>0</v>
      </c>
    </row>
    <row r="39" spans="1:76" ht="14.1" customHeight="1" x14ac:dyDescent="0.25">
      <c r="A39" s="28">
        <f t="shared" si="0"/>
        <v>26</v>
      </c>
      <c r="B39" s="46" t="s">
        <v>79</v>
      </c>
      <c r="C39" s="40">
        <v>13852</v>
      </c>
      <c r="D39" s="47" t="s">
        <v>78</v>
      </c>
      <c r="E39" s="32">
        <f t="shared" si="1"/>
        <v>556</v>
      </c>
      <c r="F39" s="32" t="str">
        <f>VLOOKUP(E39,Tab!$A$2:$B$255,2,TRUE)</f>
        <v>Não</v>
      </c>
      <c r="G39" s="33">
        <f t="shared" si="2"/>
        <v>556</v>
      </c>
      <c r="H39" s="33">
        <f t="shared" si="3"/>
        <v>553</v>
      </c>
      <c r="I39" s="33">
        <f t="shared" si="4"/>
        <v>550</v>
      </c>
      <c r="J39" s="33">
        <f t="shared" si="5"/>
        <v>547</v>
      </c>
      <c r="K39" s="33">
        <f t="shared" si="6"/>
        <v>547</v>
      </c>
      <c r="L39" s="34">
        <f t="shared" si="7"/>
        <v>2753</v>
      </c>
      <c r="M39" s="35">
        <f t="shared" si="8"/>
        <v>550.6</v>
      </c>
      <c r="N39" s="36"/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521</v>
      </c>
      <c r="Y39" s="37">
        <v>0</v>
      </c>
      <c r="Z39" s="37">
        <v>0</v>
      </c>
      <c r="AA39" s="37">
        <v>542</v>
      </c>
      <c r="AB39" s="37">
        <v>547</v>
      </c>
      <c r="AC39" s="37">
        <v>0</v>
      </c>
      <c r="AD39" s="37">
        <v>0</v>
      </c>
      <c r="AE39" s="37">
        <v>0</v>
      </c>
      <c r="AF39" s="37">
        <v>530</v>
      </c>
      <c r="AG39" s="37">
        <v>0</v>
      </c>
      <c r="AH39" s="37">
        <v>0</v>
      </c>
      <c r="AI39" s="37">
        <v>0</v>
      </c>
      <c r="AJ39" s="37">
        <v>556</v>
      </c>
      <c r="AK39" s="37">
        <v>0</v>
      </c>
      <c r="AL39" s="152">
        <v>0</v>
      </c>
      <c r="AM39" s="149">
        <v>0</v>
      </c>
      <c r="AN39" s="37">
        <v>0</v>
      </c>
      <c r="AO39" s="37">
        <v>0</v>
      </c>
      <c r="AP39" s="37">
        <v>530</v>
      </c>
      <c r="AQ39" s="37">
        <v>0</v>
      </c>
      <c r="AR39" s="37">
        <v>540</v>
      </c>
      <c r="AS39" s="37">
        <v>0</v>
      </c>
      <c r="AT39" s="37">
        <v>0</v>
      </c>
      <c r="AU39" s="37">
        <v>0</v>
      </c>
      <c r="AV39" s="37">
        <v>0</v>
      </c>
      <c r="AW39" s="37">
        <v>545</v>
      </c>
      <c r="AX39" s="37">
        <v>0</v>
      </c>
      <c r="AY39" s="37">
        <v>0</v>
      </c>
      <c r="AZ39" s="37">
        <v>0</v>
      </c>
      <c r="BA39" s="37">
        <v>0</v>
      </c>
      <c r="BB39" s="37">
        <v>553</v>
      </c>
      <c r="BC39" s="37">
        <v>0</v>
      </c>
      <c r="BD39" s="37">
        <v>0</v>
      </c>
      <c r="BE39" s="37">
        <v>547</v>
      </c>
      <c r="BF39" s="37">
        <v>0</v>
      </c>
      <c r="BG39" s="37">
        <v>0</v>
      </c>
      <c r="BH39" s="37">
        <v>0</v>
      </c>
      <c r="BI39" s="37">
        <v>539</v>
      </c>
      <c r="BJ39" s="37">
        <v>0</v>
      </c>
      <c r="BK39" s="37">
        <v>0</v>
      </c>
      <c r="BL39" s="37">
        <v>0</v>
      </c>
      <c r="BM39" s="37">
        <v>0</v>
      </c>
      <c r="BN39" s="37">
        <v>0</v>
      </c>
      <c r="BO39" s="37">
        <v>0</v>
      </c>
      <c r="BP39" s="37">
        <v>0</v>
      </c>
      <c r="BQ39" s="37">
        <v>0</v>
      </c>
      <c r="BR39" s="37">
        <v>0</v>
      </c>
      <c r="BS39" s="37">
        <v>0</v>
      </c>
      <c r="BT39" s="37">
        <v>0</v>
      </c>
      <c r="BU39" s="37">
        <v>550</v>
      </c>
      <c r="BV39" s="37">
        <v>0</v>
      </c>
      <c r="BW39" s="37">
        <v>0</v>
      </c>
      <c r="BX39" s="38">
        <v>0</v>
      </c>
    </row>
    <row r="40" spans="1:76" ht="14.1" customHeight="1" x14ac:dyDescent="0.25">
      <c r="A40" s="28">
        <f t="shared" si="0"/>
        <v>27</v>
      </c>
      <c r="B40" s="50" t="s">
        <v>63</v>
      </c>
      <c r="C40" s="40">
        <v>12652</v>
      </c>
      <c r="D40" s="51" t="s">
        <v>64</v>
      </c>
      <c r="E40" s="32">
        <f t="shared" si="1"/>
        <v>549</v>
      </c>
      <c r="F40" s="32" t="str">
        <f>VLOOKUP(E40,Tab!$A$2:$B$255,2,TRUE)</f>
        <v>Não</v>
      </c>
      <c r="G40" s="33">
        <f t="shared" si="2"/>
        <v>556</v>
      </c>
      <c r="H40" s="33">
        <f t="shared" si="3"/>
        <v>549</v>
      </c>
      <c r="I40" s="33">
        <f t="shared" si="4"/>
        <v>549</v>
      </c>
      <c r="J40" s="33">
        <f t="shared" si="5"/>
        <v>549</v>
      </c>
      <c r="K40" s="33">
        <f t="shared" si="6"/>
        <v>548</v>
      </c>
      <c r="L40" s="34">
        <f t="shared" si="7"/>
        <v>2751</v>
      </c>
      <c r="M40" s="35">
        <f t="shared" si="8"/>
        <v>550.20000000000005</v>
      </c>
      <c r="N40" s="36"/>
      <c r="O40" s="37">
        <v>0</v>
      </c>
      <c r="P40" s="37">
        <v>532</v>
      </c>
      <c r="Q40" s="37">
        <v>0</v>
      </c>
      <c r="R40" s="37">
        <v>0</v>
      </c>
      <c r="S40" s="37">
        <v>539</v>
      </c>
      <c r="T40" s="37">
        <v>0</v>
      </c>
      <c r="U40" s="37">
        <v>540</v>
      </c>
      <c r="V40" s="37">
        <v>0</v>
      </c>
      <c r="W40" s="37">
        <v>541</v>
      </c>
      <c r="X40" s="37">
        <v>0</v>
      </c>
      <c r="Y40" s="37">
        <v>549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541</v>
      </c>
      <c r="AL40" s="152">
        <v>0</v>
      </c>
      <c r="AM40" s="149">
        <v>0</v>
      </c>
      <c r="AN40" s="37">
        <v>548</v>
      </c>
      <c r="AO40" s="37">
        <v>0</v>
      </c>
      <c r="AP40" s="37">
        <v>523</v>
      </c>
      <c r="AQ40" s="37">
        <v>524</v>
      </c>
      <c r="AR40" s="37">
        <v>0</v>
      </c>
      <c r="AS40" s="37">
        <v>0</v>
      </c>
      <c r="AT40" s="37">
        <v>549</v>
      </c>
      <c r="AU40" s="37">
        <v>0</v>
      </c>
      <c r="AV40" s="37">
        <v>0</v>
      </c>
      <c r="AW40" s="37">
        <v>0</v>
      </c>
      <c r="AX40" s="37">
        <v>0</v>
      </c>
      <c r="AY40" s="37">
        <v>0</v>
      </c>
      <c r="AZ40" s="37">
        <v>540</v>
      </c>
      <c r="BA40" s="37">
        <v>0</v>
      </c>
      <c r="BB40" s="37">
        <v>0</v>
      </c>
      <c r="BC40" s="37">
        <v>548</v>
      </c>
      <c r="BD40" s="37">
        <v>0</v>
      </c>
      <c r="BE40" s="37">
        <v>0</v>
      </c>
      <c r="BF40" s="37">
        <v>0</v>
      </c>
      <c r="BG40" s="37">
        <v>0</v>
      </c>
      <c r="BH40" s="37">
        <v>543</v>
      </c>
      <c r="BI40" s="37">
        <v>0</v>
      </c>
      <c r="BJ40" s="37">
        <v>0</v>
      </c>
      <c r="BK40" s="37">
        <v>0</v>
      </c>
      <c r="BL40" s="37">
        <v>0</v>
      </c>
      <c r="BM40" s="37">
        <v>0</v>
      </c>
      <c r="BN40" s="37">
        <v>0</v>
      </c>
      <c r="BO40" s="37">
        <v>549</v>
      </c>
      <c r="BP40" s="37">
        <v>0</v>
      </c>
      <c r="BQ40" s="37">
        <v>0</v>
      </c>
      <c r="BR40" s="37">
        <v>0</v>
      </c>
      <c r="BS40" s="37">
        <v>0</v>
      </c>
      <c r="BT40" s="37">
        <v>548</v>
      </c>
      <c r="BU40" s="37">
        <v>0</v>
      </c>
      <c r="BV40" s="37">
        <v>0</v>
      </c>
      <c r="BW40" s="37">
        <v>0</v>
      </c>
      <c r="BX40" s="38">
        <v>556</v>
      </c>
    </row>
    <row r="41" spans="1:76" ht="14.1" customHeight="1" x14ac:dyDescent="0.25">
      <c r="A41" s="28">
        <f t="shared" si="0"/>
        <v>28</v>
      </c>
      <c r="B41" s="46" t="s">
        <v>88</v>
      </c>
      <c r="C41" s="40">
        <v>13315</v>
      </c>
      <c r="D41" s="47" t="s">
        <v>89</v>
      </c>
      <c r="E41" s="32">
        <f t="shared" si="1"/>
        <v>554</v>
      </c>
      <c r="F41" s="32" t="str">
        <f>VLOOKUP(E41,Tab!$A$2:$B$255,2,TRUE)</f>
        <v>Não</v>
      </c>
      <c r="G41" s="33">
        <f t="shared" si="2"/>
        <v>554</v>
      </c>
      <c r="H41" s="33">
        <f t="shared" si="3"/>
        <v>550</v>
      </c>
      <c r="I41" s="33">
        <f t="shared" si="4"/>
        <v>549</v>
      </c>
      <c r="J41" s="33">
        <f t="shared" si="5"/>
        <v>549</v>
      </c>
      <c r="K41" s="33">
        <f t="shared" si="6"/>
        <v>547</v>
      </c>
      <c r="L41" s="34">
        <f t="shared" si="7"/>
        <v>2749</v>
      </c>
      <c r="M41" s="35">
        <f t="shared" si="8"/>
        <v>549.79999999999995</v>
      </c>
      <c r="N41" s="36"/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543</v>
      </c>
      <c r="V41" s="37">
        <v>0</v>
      </c>
      <c r="W41" s="37">
        <v>540</v>
      </c>
      <c r="X41" s="37">
        <v>0</v>
      </c>
      <c r="Y41" s="37">
        <v>538</v>
      </c>
      <c r="Z41" s="37">
        <v>0</v>
      </c>
      <c r="AA41" s="37">
        <v>0</v>
      </c>
      <c r="AB41" s="37">
        <v>543</v>
      </c>
      <c r="AC41" s="37">
        <v>0</v>
      </c>
      <c r="AD41" s="37">
        <v>0</v>
      </c>
      <c r="AE41" s="37">
        <v>550</v>
      </c>
      <c r="AF41" s="37">
        <v>0</v>
      </c>
      <c r="AG41" s="37">
        <v>0</v>
      </c>
      <c r="AH41" s="37">
        <v>547</v>
      </c>
      <c r="AI41" s="37">
        <v>0</v>
      </c>
      <c r="AJ41" s="37">
        <v>0</v>
      </c>
      <c r="AK41" s="37">
        <v>549</v>
      </c>
      <c r="AL41" s="152">
        <v>0</v>
      </c>
      <c r="AM41" s="149">
        <v>0</v>
      </c>
      <c r="AN41" s="37">
        <v>538</v>
      </c>
      <c r="AO41" s="37">
        <v>0</v>
      </c>
      <c r="AP41" s="37">
        <v>549</v>
      </c>
      <c r="AQ41" s="37">
        <v>542</v>
      </c>
      <c r="AR41" s="37">
        <v>0</v>
      </c>
      <c r="AS41" s="37">
        <v>0</v>
      </c>
      <c r="AT41" s="37">
        <v>554</v>
      </c>
      <c r="AU41" s="37">
        <v>540</v>
      </c>
      <c r="AV41" s="37">
        <v>0</v>
      </c>
      <c r="AW41" s="37">
        <v>0</v>
      </c>
      <c r="AX41" s="37">
        <v>0</v>
      </c>
      <c r="AY41" s="37">
        <v>0</v>
      </c>
      <c r="AZ41" s="37">
        <v>535</v>
      </c>
      <c r="BA41" s="37">
        <v>0</v>
      </c>
      <c r="BB41" s="37">
        <v>0</v>
      </c>
      <c r="BC41" s="37">
        <v>537</v>
      </c>
      <c r="BD41" s="37">
        <v>0</v>
      </c>
      <c r="BE41" s="37">
        <v>0</v>
      </c>
      <c r="BF41" s="37">
        <v>0</v>
      </c>
      <c r="BG41" s="37">
        <v>0</v>
      </c>
      <c r="BH41" s="37">
        <v>543</v>
      </c>
      <c r="BI41" s="37">
        <v>0</v>
      </c>
      <c r="BJ41" s="37">
        <v>0</v>
      </c>
      <c r="BK41" s="37">
        <v>0</v>
      </c>
      <c r="BL41" s="37">
        <v>0</v>
      </c>
      <c r="BM41" s="37">
        <v>0</v>
      </c>
      <c r="BN41" s="37">
        <v>0</v>
      </c>
      <c r="BO41" s="37">
        <v>498</v>
      </c>
      <c r="BP41" s="37">
        <v>0</v>
      </c>
      <c r="BQ41" s="37">
        <v>0</v>
      </c>
      <c r="BR41" s="37">
        <v>541</v>
      </c>
      <c r="BS41" s="37">
        <v>537</v>
      </c>
      <c r="BT41" s="37">
        <v>0</v>
      </c>
      <c r="BU41" s="37">
        <v>521</v>
      </c>
      <c r="BV41" s="37">
        <v>0</v>
      </c>
      <c r="BW41" s="37">
        <v>0</v>
      </c>
      <c r="BX41" s="38">
        <v>543</v>
      </c>
    </row>
    <row r="42" spans="1:76" ht="14.1" customHeight="1" x14ac:dyDescent="0.25">
      <c r="A42" s="28">
        <f t="shared" si="0"/>
        <v>29</v>
      </c>
      <c r="B42" s="46" t="s">
        <v>111</v>
      </c>
      <c r="C42" s="40">
        <v>12238</v>
      </c>
      <c r="D42" s="47" t="s">
        <v>67</v>
      </c>
      <c r="E42" s="32">
        <f t="shared" si="1"/>
        <v>565</v>
      </c>
      <c r="F42" s="32" t="str">
        <f>VLOOKUP(E42,Tab!$A$2:$B$255,2,TRUE)</f>
        <v>C</v>
      </c>
      <c r="G42" s="33">
        <f t="shared" si="2"/>
        <v>565</v>
      </c>
      <c r="H42" s="33">
        <f t="shared" si="3"/>
        <v>548</v>
      </c>
      <c r="I42" s="33">
        <f t="shared" si="4"/>
        <v>547</v>
      </c>
      <c r="J42" s="33">
        <f t="shared" si="5"/>
        <v>541</v>
      </c>
      <c r="K42" s="33">
        <f t="shared" si="6"/>
        <v>540</v>
      </c>
      <c r="L42" s="34">
        <f t="shared" si="7"/>
        <v>2741</v>
      </c>
      <c r="M42" s="35">
        <f t="shared" si="8"/>
        <v>548.20000000000005</v>
      </c>
      <c r="N42" s="36"/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547</v>
      </c>
      <c r="AG42" s="37">
        <v>0</v>
      </c>
      <c r="AH42" s="37">
        <v>0</v>
      </c>
      <c r="AI42" s="37">
        <v>0</v>
      </c>
      <c r="AJ42" s="37">
        <v>541</v>
      </c>
      <c r="AK42" s="37">
        <v>0</v>
      </c>
      <c r="AL42" s="152">
        <v>0</v>
      </c>
      <c r="AM42" s="149">
        <v>0</v>
      </c>
      <c r="AN42" s="37">
        <v>0</v>
      </c>
      <c r="AO42" s="37">
        <v>0</v>
      </c>
      <c r="AP42" s="37">
        <v>565</v>
      </c>
      <c r="AQ42" s="37">
        <v>0</v>
      </c>
      <c r="AR42" s="37">
        <v>533</v>
      </c>
      <c r="AS42" s="37">
        <v>0</v>
      </c>
      <c r="AT42" s="37">
        <v>0</v>
      </c>
      <c r="AU42" s="37">
        <v>524</v>
      </c>
      <c r="AV42" s="37">
        <v>0</v>
      </c>
      <c r="AW42" s="37">
        <v>548</v>
      </c>
      <c r="AX42" s="37">
        <v>540</v>
      </c>
      <c r="AY42" s="37">
        <v>0</v>
      </c>
      <c r="AZ42" s="37">
        <v>0</v>
      </c>
      <c r="BA42" s="37">
        <v>0</v>
      </c>
      <c r="BB42" s="37">
        <v>0</v>
      </c>
      <c r="BC42" s="37">
        <v>0</v>
      </c>
      <c r="BD42" s="37">
        <v>0</v>
      </c>
      <c r="BE42" s="37">
        <v>536</v>
      </c>
      <c r="BF42" s="37">
        <v>0</v>
      </c>
      <c r="BG42" s="37">
        <v>0</v>
      </c>
      <c r="BH42" s="37">
        <v>0</v>
      </c>
      <c r="BI42" s="37">
        <v>0</v>
      </c>
      <c r="BJ42" s="37">
        <v>0</v>
      </c>
      <c r="BK42" s="37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7">
        <v>0</v>
      </c>
      <c r="BS42" s="37">
        <v>0</v>
      </c>
      <c r="BT42" s="37">
        <v>0</v>
      </c>
      <c r="BU42" s="37">
        <v>0</v>
      </c>
      <c r="BV42" s="37">
        <v>0</v>
      </c>
      <c r="BW42" s="37">
        <v>0</v>
      </c>
      <c r="BX42" s="38">
        <v>0</v>
      </c>
    </row>
    <row r="43" spans="1:76" ht="14.1" customHeight="1" x14ac:dyDescent="0.25">
      <c r="A43" s="28">
        <f t="shared" si="0"/>
        <v>30</v>
      </c>
      <c r="B43" s="39" t="s">
        <v>221</v>
      </c>
      <c r="C43" s="40">
        <v>362</v>
      </c>
      <c r="D43" s="41" t="s">
        <v>85</v>
      </c>
      <c r="E43" s="32">
        <f t="shared" si="1"/>
        <v>554</v>
      </c>
      <c r="F43" s="32" t="str">
        <f>VLOOKUP(E43,Tab!$A$2:$B$255,2,TRUE)</f>
        <v>Não</v>
      </c>
      <c r="G43" s="33">
        <f t="shared" si="2"/>
        <v>554</v>
      </c>
      <c r="H43" s="33">
        <f t="shared" si="3"/>
        <v>550</v>
      </c>
      <c r="I43" s="33">
        <f t="shared" si="4"/>
        <v>549</v>
      </c>
      <c r="J43" s="33">
        <f t="shared" si="5"/>
        <v>543</v>
      </c>
      <c r="K43" s="33">
        <f t="shared" si="6"/>
        <v>541</v>
      </c>
      <c r="L43" s="34">
        <f t="shared" si="7"/>
        <v>2737</v>
      </c>
      <c r="M43" s="35">
        <f t="shared" si="8"/>
        <v>547.4</v>
      </c>
      <c r="N43" s="36"/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543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152">
        <v>0</v>
      </c>
      <c r="AM43" s="149">
        <v>0</v>
      </c>
      <c r="AN43" s="37">
        <v>0</v>
      </c>
      <c r="AO43" s="37">
        <v>0</v>
      </c>
      <c r="AP43" s="37">
        <v>554</v>
      </c>
      <c r="AQ43" s="37">
        <v>0</v>
      </c>
      <c r="AR43" s="37">
        <v>541</v>
      </c>
      <c r="AS43" s="37">
        <v>0</v>
      </c>
      <c r="AT43" s="37">
        <v>0</v>
      </c>
      <c r="AU43" s="37">
        <v>0</v>
      </c>
      <c r="AV43" s="37">
        <v>0</v>
      </c>
      <c r="AW43" s="37">
        <v>550</v>
      </c>
      <c r="AX43" s="37">
        <v>0</v>
      </c>
      <c r="AY43" s="37">
        <v>0</v>
      </c>
      <c r="AZ43" s="37">
        <v>0</v>
      </c>
      <c r="BA43" s="37">
        <v>0</v>
      </c>
      <c r="BB43" s="37">
        <v>0</v>
      </c>
      <c r="BC43" s="37">
        <v>0</v>
      </c>
      <c r="BD43" s="37">
        <v>0</v>
      </c>
      <c r="BE43" s="37">
        <v>0</v>
      </c>
      <c r="BF43" s="37">
        <v>0</v>
      </c>
      <c r="BG43" s="37">
        <v>0</v>
      </c>
      <c r="BH43" s="37">
        <v>0</v>
      </c>
      <c r="BI43" s="37">
        <v>549</v>
      </c>
      <c r="BJ43" s="37">
        <v>0</v>
      </c>
      <c r="BK43" s="37">
        <v>0</v>
      </c>
      <c r="BL43" s="37">
        <v>0</v>
      </c>
      <c r="BM43" s="37">
        <v>0</v>
      </c>
      <c r="BN43" s="37">
        <v>0</v>
      </c>
      <c r="BO43" s="37">
        <v>0</v>
      </c>
      <c r="BP43" s="37">
        <v>0</v>
      </c>
      <c r="BQ43" s="37">
        <v>0</v>
      </c>
      <c r="BR43" s="37">
        <v>0</v>
      </c>
      <c r="BS43" s="37">
        <v>0</v>
      </c>
      <c r="BT43" s="37">
        <v>0</v>
      </c>
      <c r="BU43" s="37">
        <v>0</v>
      </c>
      <c r="BV43" s="37">
        <v>0</v>
      </c>
      <c r="BW43" s="37">
        <v>0</v>
      </c>
      <c r="BX43" s="38">
        <v>0</v>
      </c>
    </row>
    <row r="44" spans="1:76" ht="14.1" customHeight="1" x14ac:dyDescent="0.25">
      <c r="A44" s="28">
        <f t="shared" si="0"/>
        <v>31</v>
      </c>
      <c r="B44" s="50" t="s">
        <v>86</v>
      </c>
      <c r="C44" s="40">
        <v>614</v>
      </c>
      <c r="D44" s="51" t="s">
        <v>38</v>
      </c>
      <c r="E44" s="32">
        <f t="shared" si="1"/>
        <v>556</v>
      </c>
      <c r="F44" s="32" t="str">
        <f>VLOOKUP(E44,Tab!$A$2:$B$255,2,TRUE)</f>
        <v>Não</v>
      </c>
      <c r="G44" s="33">
        <f t="shared" si="2"/>
        <v>556</v>
      </c>
      <c r="H44" s="33">
        <f t="shared" si="3"/>
        <v>554</v>
      </c>
      <c r="I44" s="33">
        <f t="shared" si="4"/>
        <v>543</v>
      </c>
      <c r="J44" s="33">
        <f t="shared" si="5"/>
        <v>542</v>
      </c>
      <c r="K44" s="33">
        <f t="shared" si="6"/>
        <v>541</v>
      </c>
      <c r="L44" s="34">
        <f t="shared" si="7"/>
        <v>2736</v>
      </c>
      <c r="M44" s="35">
        <f t="shared" si="8"/>
        <v>547.20000000000005</v>
      </c>
      <c r="N44" s="36"/>
      <c r="O44" s="37">
        <v>0</v>
      </c>
      <c r="P44" s="37">
        <v>0</v>
      </c>
      <c r="Q44" s="37">
        <v>0</v>
      </c>
      <c r="R44" s="37">
        <v>532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  <c r="AC44" s="37">
        <v>0</v>
      </c>
      <c r="AD44" s="37">
        <v>0</v>
      </c>
      <c r="AE44" s="37">
        <v>0</v>
      </c>
      <c r="AF44" s="37">
        <v>0</v>
      </c>
      <c r="AG44" s="37">
        <v>0</v>
      </c>
      <c r="AH44" s="37">
        <v>0</v>
      </c>
      <c r="AI44" s="37">
        <v>537</v>
      </c>
      <c r="AJ44" s="37">
        <v>0</v>
      </c>
      <c r="AK44" s="37">
        <v>0</v>
      </c>
      <c r="AL44" s="152">
        <v>543</v>
      </c>
      <c r="AM44" s="149">
        <v>542</v>
      </c>
      <c r="AN44" s="37">
        <v>0</v>
      </c>
      <c r="AO44" s="37">
        <v>0</v>
      </c>
      <c r="AP44" s="37">
        <v>554</v>
      </c>
      <c r="AQ44" s="37">
        <v>0</v>
      </c>
      <c r="AR44" s="37">
        <v>556</v>
      </c>
      <c r="AS44" s="37">
        <v>0</v>
      </c>
      <c r="AT44" s="37">
        <v>0</v>
      </c>
      <c r="AU44" s="37">
        <v>0</v>
      </c>
      <c r="AV44" s="37">
        <v>0</v>
      </c>
      <c r="AW44" s="37">
        <v>0</v>
      </c>
      <c r="AX44" s="37">
        <v>0</v>
      </c>
      <c r="AY44" s="37">
        <v>0</v>
      </c>
      <c r="AZ44" s="37">
        <v>0</v>
      </c>
      <c r="BA44" s="37">
        <v>0</v>
      </c>
      <c r="BB44" s="37">
        <v>0</v>
      </c>
      <c r="BC44" s="37">
        <v>0</v>
      </c>
      <c r="BD44" s="37">
        <v>0</v>
      </c>
      <c r="BE44" s="37">
        <v>0</v>
      </c>
      <c r="BF44" s="37">
        <v>0</v>
      </c>
      <c r="BG44" s="37">
        <v>528</v>
      </c>
      <c r="BH44" s="37">
        <v>0</v>
      </c>
      <c r="BI44" s="37">
        <v>0</v>
      </c>
      <c r="BJ44" s="37">
        <v>0</v>
      </c>
      <c r="BK44" s="37">
        <v>0</v>
      </c>
      <c r="BL44" s="37">
        <v>0</v>
      </c>
      <c r="BM44" s="37">
        <v>0</v>
      </c>
      <c r="BN44" s="37">
        <v>0</v>
      </c>
      <c r="BO44" s="37">
        <v>0</v>
      </c>
      <c r="BP44" s="37">
        <v>0</v>
      </c>
      <c r="BQ44" s="37">
        <v>0</v>
      </c>
      <c r="BR44" s="37">
        <v>0</v>
      </c>
      <c r="BS44" s="37">
        <v>0</v>
      </c>
      <c r="BT44" s="37">
        <v>0</v>
      </c>
      <c r="BU44" s="37">
        <v>0</v>
      </c>
      <c r="BV44" s="37">
        <v>0</v>
      </c>
      <c r="BW44" s="37">
        <v>541</v>
      </c>
      <c r="BX44" s="38">
        <v>0</v>
      </c>
    </row>
    <row r="45" spans="1:76" ht="14.1" customHeight="1" x14ac:dyDescent="0.25">
      <c r="A45" s="28">
        <f t="shared" si="0"/>
        <v>32</v>
      </c>
      <c r="B45" s="48" t="s">
        <v>240</v>
      </c>
      <c r="C45" s="40">
        <v>13684</v>
      </c>
      <c r="D45" s="45" t="s">
        <v>85</v>
      </c>
      <c r="E45" s="32">
        <f t="shared" si="1"/>
        <v>554</v>
      </c>
      <c r="F45" s="32" t="str">
        <f>VLOOKUP(E45,Tab!$A$2:$B$255,2,TRUE)</f>
        <v>Não</v>
      </c>
      <c r="G45" s="33">
        <f t="shared" si="2"/>
        <v>554</v>
      </c>
      <c r="H45" s="33">
        <f t="shared" si="3"/>
        <v>548</v>
      </c>
      <c r="I45" s="33">
        <f t="shared" si="4"/>
        <v>547</v>
      </c>
      <c r="J45" s="33">
        <f t="shared" si="5"/>
        <v>542</v>
      </c>
      <c r="K45" s="33">
        <f t="shared" si="6"/>
        <v>542</v>
      </c>
      <c r="L45" s="34">
        <f t="shared" si="7"/>
        <v>2733</v>
      </c>
      <c r="M45" s="35">
        <f t="shared" si="8"/>
        <v>546.6</v>
      </c>
      <c r="N45" s="36"/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542</v>
      </c>
      <c r="W45" s="37">
        <v>0</v>
      </c>
      <c r="X45" s="37">
        <v>0</v>
      </c>
      <c r="Y45" s="37">
        <v>0</v>
      </c>
      <c r="Z45" s="37">
        <v>0</v>
      </c>
      <c r="AA45" s="37">
        <v>528</v>
      </c>
      <c r="AB45" s="37">
        <v>0</v>
      </c>
      <c r="AC45" s="37">
        <v>0</v>
      </c>
      <c r="AD45" s="37">
        <v>548</v>
      </c>
      <c r="AE45" s="37">
        <v>0</v>
      </c>
      <c r="AF45" s="37">
        <v>547</v>
      </c>
      <c r="AG45" s="37">
        <v>0</v>
      </c>
      <c r="AH45" s="37">
        <v>0</v>
      </c>
      <c r="AI45" s="37">
        <v>0</v>
      </c>
      <c r="AJ45" s="37">
        <v>542</v>
      </c>
      <c r="AK45" s="37">
        <v>0</v>
      </c>
      <c r="AL45" s="152">
        <v>0</v>
      </c>
      <c r="AM45" s="149">
        <v>0</v>
      </c>
      <c r="AN45" s="37">
        <v>0</v>
      </c>
      <c r="AO45" s="37">
        <v>0</v>
      </c>
      <c r="AP45" s="37">
        <v>554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7">
        <v>519</v>
      </c>
      <c r="AX45" s="37">
        <v>0</v>
      </c>
      <c r="AY45" s="37">
        <v>0</v>
      </c>
      <c r="AZ45" s="37">
        <v>0</v>
      </c>
      <c r="BA45" s="37">
        <v>0</v>
      </c>
      <c r="BB45" s="37">
        <v>0</v>
      </c>
      <c r="BC45" s="37">
        <v>0</v>
      </c>
      <c r="BD45" s="37">
        <v>0</v>
      </c>
      <c r="BE45" s="37">
        <v>0</v>
      </c>
      <c r="BF45" s="37">
        <v>0</v>
      </c>
      <c r="BG45" s="37">
        <v>0</v>
      </c>
      <c r="BH45" s="37">
        <v>0</v>
      </c>
      <c r="BI45" s="37">
        <v>0</v>
      </c>
      <c r="BJ45" s="37">
        <v>0</v>
      </c>
      <c r="BK45" s="37">
        <v>0</v>
      </c>
      <c r="BL45" s="37">
        <v>0</v>
      </c>
      <c r="BM45" s="37">
        <v>0</v>
      </c>
      <c r="BN45" s="37">
        <v>0</v>
      </c>
      <c r="BO45" s="37">
        <v>0</v>
      </c>
      <c r="BP45" s="37">
        <v>0</v>
      </c>
      <c r="BQ45" s="37">
        <v>0</v>
      </c>
      <c r="BR45" s="37">
        <v>0</v>
      </c>
      <c r="BS45" s="37">
        <v>0</v>
      </c>
      <c r="BT45" s="37">
        <v>0</v>
      </c>
      <c r="BU45" s="37">
        <v>0</v>
      </c>
      <c r="BV45" s="37">
        <v>0</v>
      </c>
      <c r="BW45" s="37">
        <v>0</v>
      </c>
      <c r="BX45" s="38">
        <v>0</v>
      </c>
    </row>
    <row r="46" spans="1:76" ht="14.1" customHeight="1" x14ac:dyDescent="0.25">
      <c r="A46" s="28">
        <f t="shared" si="0"/>
        <v>33</v>
      </c>
      <c r="B46" s="46" t="s">
        <v>494</v>
      </c>
      <c r="C46" s="40">
        <v>13505</v>
      </c>
      <c r="D46" s="47" t="s">
        <v>41</v>
      </c>
      <c r="E46" s="32">
        <f t="shared" si="1"/>
        <v>548</v>
      </c>
      <c r="F46" s="32" t="str">
        <f>VLOOKUP(E46,Tab!$A$2:$B$255,2,TRUE)</f>
        <v>Não</v>
      </c>
      <c r="G46" s="33">
        <f t="shared" si="2"/>
        <v>548</v>
      </c>
      <c r="H46" s="33">
        <f t="shared" si="3"/>
        <v>546</v>
      </c>
      <c r="I46" s="33">
        <f t="shared" si="4"/>
        <v>545</v>
      </c>
      <c r="J46" s="33">
        <f t="shared" si="5"/>
        <v>545</v>
      </c>
      <c r="K46" s="33">
        <f t="shared" si="6"/>
        <v>542</v>
      </c>
      <c r="L46" s="34">
        <f t="shared" si="7"/>
        <v>2726</v>
      </c>
      <c r="M46" s="35">
        <f t="shared" si="8"/>
        <v>545.20000000000005</v>
      </c>
      <c r="N46" s="36"/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542</v>
      </c>
      <c r="W46" s="37">
        <v>0</v>
      </c>
      <c r="X46" s="37">
        <v>536</v>
      </c>
      <c r="Y46" s="37">
        <v>0</v>
      </c>
      <c r="Z46" s="37">
        <v>0</v>
      </c>
      <c r="AA46" s="37">
        <v>535</v>
      </c>
      <c r="AB46" s="37">
        <v>0</v>
      </c>
      <c r="AC46" s="37">
        <v>0</v>
      </c>
      <c r="AD46" s="37">
        <v>548</v>
      </c>
      <c r="AE46" s="37">
        <v>0</v>
      </c>
      <c r="AF46" s="37">
        <v>545</v>
      </c>
      <c r="AG46" s="37">
        <v>0</v>
      </c>
      <c r="AH46" s="37">
        <v>0</v>
      </c>
      <c r="AI46" s="37">
        <v>0</v>
      </c>
      <c r="AJ46" s="37">
        <v>538</v>
      </c>
      <c r="AK46" s="37">
        <v>0</v>
      </c>
      <c r="AL46" s="152">
        <v>0</v>
      </c>
      <c r="AM46" s="149">
        <v>0</v>
      </c>
      <c r="AN46" s="37">
        <v>0</v>
      </c>
      <c r="AO46" s="37">
        <v>0</v>
      </c>
      <c r="AP46" s="37">
        <v>539</v>
      </c>
      <c r="AQ46" s="37">
        <v>0</v>
      </c>
      <c r="AR46" s="37">
        <v>546</v>
      </c>
      <c r="AS46" s="37">
        <v>0</v>
      </c>
      <c r="AT46" s="37">
        <v>0</v>
      </c>
      <c r="AU46" s="37">
        <v>537</v>
      </c>
      <c r="AV46" s="37">
        <v>0</v>
      </c>
      <c r="AW46" s="37">
        <v>545</v>
      </c>
      <c r="AX46" s="37">
        <v>0</v>
      </c>
      <c r="AY46" s="37">
        <v>0</v>
      </c>
      <c r="AZ46" s="37">
        <v>0</v>
      </c>
      <c r="BA46" s="37">
        <v>0</v>
      </c>
      <c r="BB46" s="37">
        <v>0</v>
      </c>
      <c r="BC46" s="37">
        <v>0</v>
      </c>
      <c r="BD46" s="37">
        <v>0</v>
      </c>
      <c r="BE46" s="37">
        <v>0</v>
      </c>
      <c r="BF46" s="37">
        <v>0</v>
      </c>
      <c r="BG46" s="37">
        <v>0</v>
      </c>
      <c r="BH46" s="37">
        <v>0</v>
      </c>
      <c r="BI46" s="37">
        <v>0</v>
      </c>
      <c r="BJ46" s="37">
        <v>0</v>
      </c>
      <c r="BK46" s="37">
        <v>0</v>
      </c>
      <c r="BL46" s="37">
        <v>0</v>
      </c>
      <c r="BM46" s="37">
        <v>0</v>
      </c>
      <c r="BN46" s="37">
        <v>0</v>
      </c>
      <c r="BO46" s="37">
        <v>0</v>
      </c>
      <c r="BP46" s="37">
        <v>0</v>
      </c>
      <c r="BQ46" s="37">
        <v>0</v>
      </c>
      <c r="BR46" s="37">
        <v>0</v>
      </c>
      <c r="BS46" s="37">
        <v>0</v>
      </c>
      <c r="BT46" s="37">
        <v>0</v>
      </c>
      <c r="BU46" s="37">
        <v>0</v>
      </c>
      <c r="BV46" s="37">
        <v>0</v>
      </c>
      <c r="BW46" s="37">
        <v>0</v>
      </c>
      <c r="BX46" s="38">
        <v>0</v>
      </c>
    </row>
    <row r="47" spans="1:76" ht="14.1" customHeight="1" x14ac:dyDescent="0.25">
      <c r="A47" s="28">
        <f t="shared" si="0"/>
        <v>34</v>
      </c>
      <c r="B47" s="46" t="s">
        <v>106</v>
      </c>
      <c r="C47" s="40">
        <v>13162</v>
      </c>
      <c r="D47" s="41" t="s">
        <v>56</v>
      </c>
      <c r="E47" s="32">
        <f t="shared" si="1"/>
        <v>550</v>
      </c>
      <c r="F47" s="32" t="str">
        <f>VLOOKUP(E47,Tab!$A$2:$B$255,2,TRUE)</f>
        <v>Não</v>
      </c>
      <c r="G47" s="33">
        <f t="shared" si="2"/>
        <v>558</v>
      </c>
      <c r="H47" s="33">
        <f t="shared" si="3"/>
        <v>550</v>
      </c>
      <c r="I47" s="33">
        <f t="shared" si="4"/>
        <v>548</v>
      </c>
      <c r="J47" s="33">
        <f t="shared" si="5"/>
        <v>542</v>
      </c>
      <c r="K47" s="33">
        <f t="shared" si="6"/>
        <v>521</v>
      </c>
      <c r="L47" s="34">
        <f t="shared" si="7"/>
        <v>2719</v>
      </c>
      <c r="M47" s="35">
        <f t="shared" si="8"/>
        <v>543.79999999999995</v>
      </c>
      <c r="N47" s="36"/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37">
        <v>0</v>
      </c>
      <c r="U47" s="37">
        <v>0</v>
      </c>
      <c r="V47" s="37">
        <v>0</v>
      </c>
      <c r="W47" s="37">
        <v>0</v>
      </c>
      <c r="X47" s="37">
        <v>0</v>
      </c>
      <c r="Y47" s="37">
        <v>0</v>
      </c>
      <c r="Z47" s="37">
        <v>0</v>
      </c>
      <c r="AA47" s="37">
        <v>0</v>
      </c>
      <c r="AB47" s="37">
        <v>0</v>
      </c>
      <c r="AC47" s="37">
        <v>0</v>
      </c>
      <c r="AD47" s="37">
        <v>0</v>
      </c>
      <c r="AE47" s="37">
        <v>0</v>
      </c>
      <c r="AF47" s="37">
        <v>542</v>
      </c>
      <c r="AG47" s="37">
        <v>0</v>
      </c>
      <c r="AH47" s="37">
        <v>0</v>
      </c>
      <c r="AI47" s="37">
        <v>0</v>
      </c>
      <c r="AJ47" s="37">
        <v>0</v>
      </c>
      <c r="AK47" s="37">
        <v>0</v>
      </c>
      <c r="AL47" s="152">
        <v>0</v>
      </c>
      <c r="AM47" s="149">
        <v>0</v>
      </c>
      <c r="AN47" s="37">
        <v>0</v>
      </c>
      <c r="AO47" s="37">
        <v>0</v>
      </c>
      <c r="AP47" s="37">
        <v>548</v>
      </c>
      <c r="AQ47" s="37">
        <v>0</v>
      </c>
      <c r="AR47" s="37">
        <v>0</v>
      </c>
      <c r="AS47" s="37">
        <v>0</v>
      </c>
      <c r="AT47" s="37">
        <v>0</v>
      </c>
      <c r="AU47" s="37">
        <v>0</v>
      </c>
      <c r="AV47" s="37">
        <v>0</v>
      </c>
      <c r="AW47" s="37">
        <v>550</v>
      </c>
      <c r="AX47" s="37">
        <v>558</v>
      </c>
      <c r="AY47" s="37">
        <v>0</v>
      </c>
      <c r="AZ47" s="37">
        <v>0</v>
      </c>
      <c r="BA47" s="37">
        <v>0</v>
      </c>
      <c r="BB47" s="37">
        <v>0</v>
      </c>
      <c r="BC47" s="37">
        <v>0</v>
      </c>
      <c r="BD47" s="37">
        <v>0</v>
      </c>
      <c r="BE47" s="37">
        <v>521</v>
      </c>
      <c r="BF47" s="37">
        <v>0</v>
      </c>
      <c r="BG47" s="37">
        <v>0</v>
      </c>
      <c r="BH47" s="37">
        <v>0</v>
      </c>
      <c r="BI47" s="37">
        <v>0</v>
      </c>
      <c r="BJ47" s="37">
        <v>0</v>
      </c>
      <c r="BK47" s="37">
        <v>0</v>
      </c>
      <c r="BL47" s="37">
        <v>0</v>
      </c>
      <c r="BM47" s="37">
        <v>0</v>
      </c>
      <c r="BN47" s="37">
        <v>0</v>
      </c>
      <c r="BO47" s="37">
        <v>0</v>
      </c>
      <c r="BP47" s="37">
        <v>0</v>
      </c>
      <c r="BQ47" s="37">
        <v>0</v>
      </c>
      <c r="BR47" s="37">
        <v>0</v>
      </c>
      <c r="BS47" s="37">
        <v>0</v>
      </c>
      <c r="BT47" s="37">
        <v>0</v>
      </c>
      <c r="BU47" s="37">
        <v>0</v>
      </c>
      <c r="BV47" s="37">
        <v>0</v>
      </c>
      <c r="BW47" s="37">
        <v>0</v>
      </c>
      <c r="BX47" s="38">
        <v>0</v>
      </c>
    </row>
    <row r="48" spans="1:76" ht="14.1" customHeight="1" x14ac:dyDescent="0.25">
      <c r="A48" s="28">
        <f t="shared" si="0"/>
        <v>35</v>
      </c>
      <c r="B48" s="46" t="s">
        <v>108</v>
      </c>
      <c r="C48" s="40">
        <v>12376</v>
      </c>
      <c r="D48" s="47" t="s">
        <v>109</v>
      </c>
      <c r="E48" s="32">
        <f t="shared" si="1"/>
        <v>548</v>
      </c>
      <c r="F48" s="32" t="str">
        <f>VLOOKUP(E48,Tab!$A$2:$B$255,2,TRUE)</f>
        <v>Não</v>
      </c>
      <c r="G48" s="33">
        <f t="shared" si="2"/>
        <v>548</v>
      </c>
      <c r="H48" s="33">
        <f t="shared" si="3"/>
        <v>544</v>
      </c>
      <c r="I48" s="33">
        <f t="shared" si="4"/>
        <v>543</v>
      </c>
      <c r="J48" s="33">
        <f t="shared" si="5"/>
        <v>540</v>
      </c>
      <c r="K48" s="33">
        <f t="shared" si="6"/>
        <v>540</v>
      </c>
      <c r="L48" s="34">
        <f t="shared" si="7"/>
        <v>2715</v>
      </c>
      <c r="M48" s="35">
        <f t="shared" si="8"/>
        <v>543</v>
      </c>
      <c r="N48" s="36"/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543</v>
      </c>
      <c r="W48" s="37">
        <v>0</v>
      </c>
      <c r="X48" s="37">
        <v>535</v>
      </c>
      <c r="Y48" s="37">
        <v>0</v>
      </c>
      <c r="Z48" s="37">
        <v>0</v>
      </c>
      <c r="AA48" s="37">
        <v>526</v>
      </c>
      <c r="AB48" s="37">
        <v>0</v>
      </c>
      <c r="AC48" s="37">
        <v>0</v>
      </c>
      <c r="AD48" s="37">
        <v>540</v>
      </c>
      <c r="AE48" s="37">
        <v>0</v>
      </c>
      <c r="AF48" s="37">
        <v>539</v>
      </c>
      <c r="AG48" s="37">
        <v>0</v>
      </c>
      <c r="AH48" s="37">
        <v>0</v>
      </c>
      <c r="AI48" s="37">
        <v>0</v>
      </c>
      <c r="AJ48" s="37">
        <v>531</v>
      </c>
      <c r="AK48" s="37">
        <v>0</v>
      </c>
      <c r="AL48" s="152">
        <v>0</v>
      </c>
      <c r="AM48" s="149">
        <v>0</v>
      </c>
      <c r="AN48" s="37">
        <v>0</v>
      </c>
      <c r="AO48" s="37">
        <v>0</v>
      </c>
      <c r="AP48" s="37">
        <v>544</v>
      </c>
      <c r="AQ48" s="37">
        <v>0</v>
      </c>
      <c r="AR48" s="37">
        <v>548</v>
      </c>
      <c r="AS48" s="37">
        <v>0</v>
      </c>
      <c r="AT48" s="37">
        <v>0</v>
      </c>
      <c r="AU48" s="37">
        <v>0</v>
      </c>
      <c r="AV48" s="37">
        <v>0</v>
      </c>
      <c r="AW48" s="37">
        <v>526</v>
      </c>
      <c r="AX48" s="37">
        <v>0</v>
      </c>
      <c r="AY48" s="37">
        <v>0</v>
      </c>
      <c r="AZ48" s="37">
        <v>0</v>
      </c>
      <c r="BA48" s="37">
        <v>0</v>
      </c>
      <c r="BB48" s="37">
        <v>519</v>
      </c>
      <c r="BC48" s="37">
        <v>0</v>
      </c>
      <c r="BD48" s="37">
        <v>0</v>
      </c>
      <c r="BE48" s="37">
        <v>534</v>
      </c>
      <c r="BF48" s="37">
        <v>0</v>
      </c>
      <c r="BG48" s="37">
        <v>0</v>
      </c>
      <c r="BH48" s="37">
        <v>0</v>
      </c>
      <c r="BI48" s="37">
        <v>0</v>
      </c>
      <c r="BJ48" s="37">
        <v>0</v>
      </c>
      <c r="BK48" s="37">
        <v>0</v>
      </c>
      <c r="BL48" s="37">
        <v>0</v>
      </c>
      <c r="BM48" s="37">
        <v>0</v>
      </c>
      <c r="BN48" s="37">
        <v>540</v>
      </c>
      <c r="BO48" s="37">
        <v>0</v>
      </c>
      <c r="BP48" s="37">
        <v>0</v>
      </c>
      <c r="BQ48" s="37">
        <v>0</v>
      </c>
      <c r="BR48" s="37">
        <v>0</v>
      </c>
      <c r="BS48" s="37">
        <v>0</v>
      </c>
      <c r="BT48" s="37">
        <v>0</v>
      </c>
      <c r="BU48" s="37">
        <v>0</v>
      </c>
      <c r="BV48" s="37">
        <v>0</v>
      </c>
      <c r="BW48" s="37">
        <v>0</v>
      </c>
      <c r="BX48" s="38">
        <v>0</v>
      </c>
    </row>
    <row r="49" spans="1:76" ht="14.1" customHeight="1" x14ac:dyDescent="0.25">
      <c r="A49" s="28">
        <f t="shared" si="0"/>
        <v>36</v>
      </c>
      <c r="B49" s="50" t="s">
        <v>153</v>
      </c>
      <c r="C49" s="40">
        <v>3617</v>
      </c>
      <c r="D49" s="51" t="s">
        <v>154</v>
      </c>
      <c r="E49" s="32">
        <f t="shared" si="1"/>
        <v>548</v>
      </c>
      <c r="F49" s="32" t="str">
        <f>VLOOKUP(E49,Tab!$A$2:$B$255,2,TRUE)</f>
        <v>Não</v>
      </c>
      <c r="G49" s="33">
        <f t="shared" si="2"/>
        <v>548</v>
      </c>
      <c r="H49" s="33">
        <f t="shared" si="3"/>
        <v>546</v>
      </c>
      <c r="I49" s="33">
        <f t="shared" si="4"/>
        <v>543</v>
      </c>
      <c r="J49" s="33">
        <f t="shared" si="5"/>
        <v>538</v>
      </c>
      <c r="K49" s="33">
        <f t="shared" si="6"/>
        <v>538</v>
      </c>
      <c r="L49" s="34">
        <f t="shared" si="7"/>
        <v>2713</v>
      </c>
      <c r="M49" s="35">
        <f t="shared" si="8"/>
        <v>542.6</v>
      </c>
      <c r="N49" s="36"/>
      <c r="O49" s="37">
        <v>0</v>
      </c>
      <c r="P49" s="37">
        <v>538</v>
      </c>
      <c r="Q49" s="37">
        <v>0</v>
      </c>
      <c r="R49" s="37">
        <v>0</v>
      </c>
      <c r="S49" s="37">
        <v>0</v>
      </c>
      <c r="T49" s="37">
        <v>0</v>
      </c>
      <c r="U49" s="37">
        <v>548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546</v>
      </c>
      <c r="AI49" s="37">
        <v>0</v>
      </c>
      <c r="AJ49" s="37">
        <v>0</v>
      </c>
      <c r="AK49" s="37">
        <v>0</v>
      </c>
      <c r="AL49" s="152">
        <v>0</v>
      </c>
      <c r="AM49" s="149">
        <v>0</v>
      </c>
      <c r="AN49" s="37">
        <v>0</v>
      </c>
      <c r="AO49" s="37">
        <v>0</v>
      </c>
      <c r="AP49" s="37">
        <v>0</v>
      </c>
      <c r="AQ49" s="37">
        <v>0</v>
      </c>
      <c r="AR49" s="37">
        <v>0</v>
      </c>
      <c r="AS49" s="37">
        <v>0</v>
      </c>
      <c r="AT49" s="37">
        <v>538</v>
      </c>
      <c r="AU49" s="37">
        <v>543</v>
      </c>
      <c r="AV49" s="37">
        <v>0</v>
      </c>
      <c r="AW49" s="37">
        <v>0</v>
      </c>
      <c r="AX49" s="37">
        <v>0</v>
      </c>
      <c r="AY49" s="37">
        <v>0</v>
      </c>
      <c r="AZ49" s="37">
        <v>0</v>
      </c>
      <c r="BA49" s="37">
        <v>0</v>
      </c>
      <c r="BB49" s="37">
        <v>0</v>
      </c>
      <c r="BC49" s="37">
        <v>0</v>
      </c>
      <c r="BD49" s="37">
        <v>0</v>
      </c>
      <c r="BE49" s="37">
        <v>0</v>
      </c>
      <c r="BF49" s="37">
        <v>0</v>
      </c>
      <c r="BG49" s="37">
        <v>0</v>
      </c>
      <c r="BH49" s="37">
        <v>0</v>
      </c>
      <c r="BI49" s="37">
        <v>0</v>
      </c>
      <c r="BJ49" s="37">
        <v>0</v>
      </c>
      <c r="BK49" s="37">
        <v>0</v>
      </c>
      <c r="BL49" s="37">
        <v>0</v>
      </c>
      <c r="BM49" s="37">
        <v>0</v>
      </c>
      <c r="BN49" s="37">
        <v>0</v>
      </c>
      <c r="BO49" s="37">
        <v>0</v>
      </c>
      <c r="BP49" s="37">
        <v>0</v>
      </c>
      <c r="BQ49" s="37">
        <v>0</v>
      </c>
      <c r="BR49" s="37">
        <v>0</v>
      </c>
      <c r="BS49" s="37">
        <v>0</v>
      </c>
      <c r="BT49" s="37">
        <v>0</v>
      </c>
      <c r="BU49" s="37">
        <v>0</v>
      </c>
      <c r="BV49" s="37">
        <v>0</v>
      </c>
      <c r="BW49" s="37">
        <v>0</v>
      </c>
      <c r="BX49" s="38">
        <v>0</v>
      </c>
    </row>
    <row r="50" spans="1:76" ht="14.1" customHeight="1" x14ac:dyDescent="0.25">
      <c r="A50" s="28">
        <f t="shared" si="0"/>
        <v>37</v>
      </c>
      <c r="B50" s="42" t="s">
        <v>76</v>
      </c>
      <c r="C50" s="30">
        <v>537</v>
      </c>
      <c r="D50" s="31" t="s">
        <v>41</v>
      </c>
      <c r="E50" s="32">
        <f t="shared" si="1"/>
        <v>541</v>
      </c>
      <c r="F50" s="32" t="str">
        <f>VLOOKUP(E50,Tab!$A$2:$B$255,2,TRUE)</f>
        <v>Não</v>
      </c>
      <c r="G50" s="33">
        <f t="shared" si="2"/>
        <v>554</v>
      </c>
      <c r="H50" s="33">
        <f t="shared" si="3"/>
        <v>541</v>
      </c>
      <c r="I50" s="33">
        <f t="shared" si="4"/>
        <v>539</v>
      </c>
      <c r="J50" s="33">
        <f t="shared" si="5"/>
        <v>537</v>
      </c>
      <c r="K50" s="33">
        <f t="shared" si="6"/>
        <v>534</v>
      </c>
      <c r="L50" s="34">
        <f t="shared" si="7"/>
        <v>2705</v>
      </c>
      <c r="M50" s="35">
        <f t="shared" si="8"/>
        <v>541</v>
      </c>
      <c r="N50" s="36"/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37">
        <v>0</v>
      </c>
      <c r="AA50" s="37">
        <v>0</v>
      </c>
      <c r="AB50" s="37">
        <v>0</v>
      </c>
      <c r="AC50" s="37">
        <v>0</v>
      </c>
      <c r="AD50" s="37">
        <v>0</v>
      </c>
      <c r="AE50" s="37">
        <v>0</v>
      </c>
      <c r="AF50" s="37">
        <v>0</v>
      </c>
      <c r="AG50" s="37">
        <v>0</v>
      </c>
      <c r="AH50" s="37">
        <v>0</v>
      </c>
      <c r="AI50" s="37">
        <v>0</v>
      </c>
      <c r="AJ50" s="37">
        <v>0</v>
      </c>
      <c r="AK50" s="37">
        <v>0</v>
      </c>
      <c r="AL50" s="152">
        <v>0</v>
      </c>
      <c r="AM50" s="149">
        <v>0</v>
      </c>
      <c r="AN50" s="37">
        <v>0</v>
      </c>
      <c r="AO50" s="37">
        <v>0</v>
      </c>
      <c r="AP50" s="37">
        <v>541</v>
      </c>
      <c r="AQ50" s="37">
        <v>0</v>
      </c>
      <c r="AR50" s="37">
        <v>539</v>
      </c>
      <c r="AS50" s="37">
        <v>0</v>
      </c>
      <c r="AT50" s="37">
        <v>0</v>
      </c>
      <c r="AU50" s="37">
        <v>533</v>
      </c>
      <c r="AV50" s="37">
        <v>0</v>
      </c>
      <c r="AW50" s="37">
        <v>534</v>
      </c>
      <c r="AX50" s="37">
        <v>0</v>
      </c>
      <c r="AY50" s="37">
        <v>0</v>
      </c>
      <c r="AZ50" s="37">
        <v>0</v>
      </c>
      <c r="BA50" s="37">
        <v>0</v>
      </c>
      <c r="BB50" s="37">
        <v>0</v>
      </c>
      <c r="BC50" s="37">
        <v>0</v>
      </c>
      <c r="BD50" s="37">
        <v>0</v>
      </c>
      <c r="BE50" s="37">
        <v>554</v>
      </c>
      <c r="BF50" s="37">
        <v>0</v>
      </c>
      <c r="BG50" s="37">
        <v>0</v>
      </c>
      <c r="BH50" s="37">
        <v>0</v>
      </c>
      <c r="BI50" s="37">
        <v>537</v>
      </c>
      <c r="BJ50" s="37">
        <v>0</v>
      </c>
      <c r="BK50" s="37">
        <v>0</v>
      </c>
      <c r="BL50" s="37">
        <v>0</v>
      </c>
      <c r="BM50" s="37">
        <v>0</v>
      </c>
      <c r="BN50" s="37">
        <v>0</v>
      </c>
      <c r="BO50" s="37">
        <v>0</v>
      </c>
      <c r="BP50" s="37">
        <v>0</v>
      </c>
      <c r="BQ50" s="37">
        <v>0</v>
      </c>
      <c r="BR50" s="37">
        <v>0</v>
      </c>
      <c r="BS50" s="37">
        <v>0</v>
      </c>
      <c r="BT50" s="37">
        <v>0</v>
      </c>
      <c r="BU50" s="37">
        <v>0</v>
      </c>
      <c r="BV50" s="37">
        <v>0</v>
      </c>
      <c r="BW50" s="37">
        <v>0</v>
      </c>
      <c r="BX50" s="38">
        <v>0</v>
      </c>
    </row>
    <row r="51" spans="1:76" ht="14.1" customHeight="1" x14ac:dyDescent="0.25">
      <c r="A51" s="28">
        <f t="shared" si="0"/>
        <v>38</v>
      </c>
      <c r="B51" s="42" t="s">
        <v>97</v>
      </c>
      <c r="C51" s="30">
        <v>567</v>
      </c>
      <c r="D51" s="31" t="s">
        <v>41</v>
      </c>
      <c r="E51" s="32">
        <f t="shared" si="1"/>
        <v>550</v>
      </c>
      <c r="F51" s="32" t="str">
        <f>VLOOKUP(E51,Tab!$A$2:$B$255,2,TRUE)</f>
        <v>Não</v>
      </c>
      <c r="G51" s="33">
        <f t="shared" si="2"/>
        <v>550</v>
      </c>
      <c r="H51" s="33">
        <f t="shared" si="3"/>
        <v>541</v>
      </c>
      <c r="I51" s="33">
        <f t="shared" si="4"/>
        <v>540</v>
      </c>
      <c r="J51" s="33">
        <f t="shared" si="5"/>
        <v>538</v>
      </c>
      <c r="K51" s="33">
        <f t="shared" si="6"/>
        <v>535</v>
      </c>
      <c r="L51" s="34">
        <f t="shared" si="7"/>
        <v>2704</v>
      </c>
      <c r="M51" s="35">
        <f t="shared" si="8"/>
        <v>540.79999999999995</v>
      </c>
      <c r="N51" s="36"/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538</v>
      </c>
      <c r="U51" s="37">
        <v>0</v>
      </c>
      <c r="V51" s="37">
        <v>541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  <c r="AC51" s="37">
        <v>0</v>
      </c>
      <c r="AD51" s="37">
        <v>0</v>
      </c>
      <c r="AE51" s="37">
        <v>0</v>
      </c>
      <c r="AF51" s="37">
        <v>0</v>
      </c>
      <c r="AG51" s="37">
        <v>0</v>
      </c>
      <c r="AH51" s="37">
        <v>0</v>
      </c>
      <c r="AI51" s="37">
        <v>0</v>
      </c>
      <c r="AJ51" s="37">
        <v>534</v>
      </c>
      <c r="AK51" s="37">
        <v>0</v>
      </c>
      <c r="AL51" s="152">
        <v>0</v>
      </c>
      <c r="AM51" s="149">
        <v>0</v>
      </c>
      <c r="AN51" s="37">
        <v>0</v>
      </c>
      <c r="AO51" s="37">
        <v>0</v>
      </c>
      <c r="AP51" s="37">
        <v>531</v>
      </c>
      <c r="AQ51" s="37">
        <v>0</v>
      </c>
      <c r="AR51" s="37">
        <v>532</v>
      </c>
      <c r="AS51" s="37">
        <v>0</v>
      </c>
      <c r="AT51" s="37">
        <v>0</v>
      </c>
      <c r="AU51" s="37">
        <v>550</v>
      </c>
      <c r="AV51" s="37">
        <v>0</v>
      </c>
      <c r="AW51" s="37">
        <v>530</v>
      </c>
      <c r="AX51" s="37">
        <v>540</v>
      </c>
      <c r="AY51" s="37">
        <v>0</v>
      </c>
      <c r="AZ51" s="37">
        <v>0</v>
      </c>
      <c r="BA51" s="37">
        <v>0</v>
      </c>
      <c r="BB51" s="37">
        <v>530</v>
      </c>
      <c r="BC51" s="37">
        <v>0</v>
      </c>
      <c r="BD51" s="37">
        <v>0</v>
      </c>
      <c r="BE51" s="37">
        <v>531</v>
      </c>
      <c r="BF51" s="37">
        <v>535</v>
      </c>
      <c r="BG51" s="37">
        <v>0</v>
      </c>
      <c r="BH51" s="37">
        <v>0</v>
      </c>
      <c r="BI51" s="37">
        <v>520</v>
      </c>
      <c r="BJ51" s="37">
        <v>0</v>
      </c>
      <c r="BK51" s="37">
        <v>0</v>
      </c>
      <c r="BL51" s="37">
        <v>0</v>
      </c>
      <c r="BM51" s="37">
        <v>0</v>
      </c>
      <c r="BN51" s="37">
        <v>527</v>
      </c>
      <c r="BO51" s="37">
        <v>0</v>
      </c>
      <c r="BP51" s="37">
        <v>0</v>
      </c>
      <c r="BQ51" s="37">
        <v>0</v>
      </c>
      <c r="BR51" s="37">
        <v>0</v>
      </c>
      <c r="BS51" s="37">
        <v>0</v>
      </c>
      <c r="BT51" s="37">
        <v>0</v>
      </c>
      <c r="BU51" s="37">
        <v>0</v>
      </c>
      <c r="BV51" s="37">
        <v>0</v>
      </c>
      <c r="BW51" s="37">
        <v>0</v>
      </c>
      <c r="BX51" s="38">
        <v>0</v>
      </c>
    </row>
    <row r="52" spans="1:76" ht="14.1" customHeight="1" x14ac:dyDescent="0.25">
      <c r="A52" s="28">
        <f t="shared" si="0"/>
        <v>39</v>
      </c>
      <c r="B52" s="48" t="s">
        <v>161</v>
      </c>
      <c r="C52" s="40">
        <v>14112</v>
      </c>
      <c r="D52" s="45" t="s">
        <v>96</v>
      </c>
      <c r="E52" s="32">
        <f t="shared" si="1"/>
        <v>548</v>
      </c>
      <c r="F52" s="32" t="str">
        <f>VLOOKUP(E52,Tab!$A$2:$B$255,2,TRUE)</f>
        <v>Não</v>
      </c>
      <c r="G52" s="33">
        <f t="shared" si="2"/>
        <v>548</v>
      </c>
      <c r="H52" s="33">
        <f t="shared" si="3"/>
        <v>542</v>
      </c>
      <c r="I52" s="33">
        <f t="shared" si="4"/>
        <v>540</v>
      </c>
      <c r="J52" s="33">
        <f t="shared" si="5"/>
        <v>538</v>
      </c>
      <c r="K52" s="33">
        <f t="shared" si="6"/>
        <v>534</v>
      </c>
      <c r="L52" s="34">
        <f t="shared" si="7"/>
        <v>2702</v>
      </c>
      <c r="M52" s="35">
        <f t="shared" si="8"/>
        <v>540.4</v>
      </c>
      <c r="N52" s="36"/>
      <c r="O52" s="37">
        <v>0</v>
      </c>
      <c r="P52" s="37">
        <v>548</v>
      </c>
      <c r="Q52" s="37">
        <v>0</v>
      </c>
      <c r="R52" s="37">
        <v>0</v>
      </c>
      <c r="S52" s="37">
        <v>0</v>
      </c>
      <c r="T52" s="37">
        <v>0</v>
      </c>
      <c r="U52" s="37">
        <v>538</v>
      </c>
      <c r="V52" s="37">
        <v>0</v>
      </c>
      <c r="W52" s="37">
        <v>542</v>
      </c>
      <c r="X52" s="37">
        <v>0</v>
      </c>
      <c r="Y52" s="37">
        <v>0</v>
      </c>
      <c r="Z52" s="37">
        <v>0</v>
      </c>
      <c r="AA52" s="37">
        <v>0</v>
      </c>
      <c r="AB52" s="37">
        <v>0</v>
      </c>
      <c r="AC52" s="37">
        <v>0</v>
      </c>
      <c r="AD52" s="37">
        <v>0</v>
      </c>
      <c r="AE52" s="37">
        <v>0</v>
      </c>
      <c r="AF52" s="37">
        <v>0</v>
      </c>
      <c r="AG52" s="37">
        <v>0</v>
      </c>
      <c r="AH52" s="37">
        <v>532</v>
      </c>
      <c r="AI52" s="37">
        <v>0</v>
      </c>
      <c r="AJ52" s="37">
        <v>0</v>
      </c>
      <c r="AK52" s="37">
        <v>0</v>
      </c>
      <c r="AL52" s="152">
        <v>0</v>
      </c>
      <c r="AM52" s="149">
        <v>0</v>
      </c>
      <c r="AN52" s="37">
        <v>0</v>
      </c>
      <c r="AO52" s="37">
        <v>0</v>
      </c>
      <c r="AP52" s="37">
        <v>0</v>
      </c>
      <c r="AQ52" s="37">
        <v>528</v>
      </c>
      <c r="AR52" s="37">
        <v>0</v>
      </c>
      <c r="AS52" s="37">
        <v>0</v>
      </c>
      <c r="AT52" s="37">
        <v>0</v>
      </c>
      <c r="AU52" s="37">
        <v>0</v>
      </c>
      <c r="AV52" s="37">
        <v>0</v>
      </c>
      <c r="AW52" s="37">
        <v>0</v>
      </c>
      <c r="AX52" s="37">
        <v>0</v>
      </c>
      <c r="AY52" s="37">
        <v>0</v>
      </c>
      <c r="AZ52" s="37">
        <v>534</v>
      </c>
      <c r="BA52" s="37">
        <v>0</v>
      </c>
      <c r="BB52" s="37">
        <v>0</v>
      </c>
      <c r="BC52" s="37">
        <v>533</v>
      </c>
      <c r="BD52" s="37">
        <v>0</v>
      </c>
      <c r="BE52" s="37">
        <v>0</v>
      </c>
      <c r="BF52" s="37">
        <v>0</v>
      </c>
      <c r="BG52" s="37">
        <v>0</v>
      </c>
      <c r="BH52" s="37">
        <v>0</v>
      </c>
      <c r="BI52" s="37">
        <v>0</v>
      </c>
      <c r="BJ52" s="37">
        <v>0</v>
      </c>
      <c r="BK52" s="37">
        <v>0</v>
      </c>
      <c r="BL52" s="37">
        <v>0</v>
      </c>
      <c r="BM52" s="37">
        <v>0</v>
      </c>
      <c r="BN52" s="37">
        <v>0</v>
      </c>
      <c r="BO52" s="37">
        <v>540</v>
      </c>
      <c r="BP52" s="37">
        <v>0</v>
      </c>
      <c r="BQ52" s="37">
        <v>0</v>
      </c>
      <c r="BR52" s="37">
        <v>0</v>
      </c>
      <c r="BS52" s="37">
        <v>0</v>
      </c>
      <c r="BT52" s="37">
        <v>0</v>
      </c>
      <c r="BU52" s="37">
        <v>0</v>
      </c>
      <c r="BV52" s="37">
        <v>0</v>
      </c>
      <c r="BW52" s="37">
        <v>0</v>
      </c>
      <c r="BX52" s="38">
        <v>519</v>
      </c>
    </row>
    <row r="53" spans="1:76" ht="14.1" customHeight="1" x14ac:dyDescent="0.25">
      <c r="A53" s="28">
        <f t="shared" si="0"/>
        <v>40</v>
      </c>
      <c r="B53" s="39" t="s">
        <v>95</v>
      </c>
      <c r="C53" s="40">
        <v>738</v>
      </c>
      <c r="D53" s="41" t="s">
        <v>96</v>
      </c>
      <c r="E53" s="32">
        <f t="shared" si="1"/>
        <v>544</v>
      </c>
      <c r="F53" s="32" t="str">
        <f>VLOOKUP(E53,Tab!$A$2:$B$255,2,TRUE)</f>
        <v>Não</v>
      </c>
      <c r="G53" s="33">
        <f t="shared" si="2"/>
        <v>544</v>
      </c>
      <c r="H53" s="33">
        <f t="shared" si="3"/>
        <v>543</v>
      </c>
      <c r="I53" s="33">
        <f t="shared" si="4"/>
        <v>538</v>
      </c>
      <c r="J53" s="33">
        <f t="shared" si="5"/>
        <v>538</v>
      </c>
      <c r="K53" s="33">
        <f t="shared" si="6"/>
        <v>536</v>
      </c>
      <c r="L53" s="34">
        <f t="shared" si="7"/>
        <v>2699</v>
      </c>
      <c r="M53" s="35">
        <f t="shared" si="8"/>
        <v>539.79999999999995</v>
      </c>
      <c r="N53" s="36"/>
      <c r="O53" s="37">
        <v>0</v>
      </c>
      <c r="P53" s="37">
        <v>532</v>
      </c>
      <c r="Q53" s="37">
        <v>0</v>
      </c>
      <c r="R53" s="37">
        <v>0</v>
      </c>
      <c r="S53" s="37">
        <v>0</v>
      </c>
      <c r="T53" s="37">
        <v>0</v>
      </c>
      <c r="U53" s="37">
        <v>536</v>
      </c>
      <c r="V53" s="37">
        <v>0</v>
      </c>
      <c r="W53" s="37">
        <v>530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543</v>
      </c>
      <c r="AF53" s="37">
        <v>0</v>
      </c>
      <c r="AG53" s="37">
        <v>0</v>
      </c>
      <c r="AH53" s="37">
        <v>544</v>
      </c>
      <c r="AI53" s="37">
        <v>0</v>
      </c>
      <c r="AJ53" s="37">
        <v>0</v>
      </c>
      <c r="AK53" s="37">
        <v>0</v>
      </c>
      <c r="AL53" s="152">
        <v>0</v>
      </c>
      <c r="AM53" s="149">
        <v>0</v>
      </c>
      <c r="AN53" s="37">
        <v>0</v>
      </c>
      <c r="AO53" s="37">
        <v>0</v>
      </c>
      <c r="AP53" s="37">
        <v>528</v>
      </c>
      <c r="AQ53" s="37">
        <v>521</v>
      </c>
      <c r="AR53" s="37">
        <v>0</v>
      </c>
      <c r="AS53" s="37">
        <v>0</v>
      </c>
      <c r="AT53" s="37">
        <v>535</v>
      </c>
      <c r="AU53" s="37">
        <v>0</v>
      </c>
      <c r="AV53" s="37">
        <v>0</v>
      </c>
      <c r="AW53" s="37">
        <v>0</v>
      </c>
      <c r="AX53" s="37">
        <v>0</v>
      </c>
      <c r="AY53" s="37">
        <v>0</v>
      </c>
      <c r="AZ53" s="37">
        <v>538</v>
      </c>
      <c r="BA53" s="37">
        <v>0</v>
      </c>
      <c r="BB53" s="37">
        <v>0</v>
      </c>
      <c r="BC53" s="37">
        <v>0</v>
      </c>
      <c r="BD53" s="37">
        <v>0</v>
      </c>
      <c r="BE53" s="37">
        <v>0</v>
      </c>
      <c r="BF53" s="37">
        <v>0</v>
      </c>
      <c r="BG53" s="37">
        <v>0</v>
      </c>
      <c r="BH53" s="37">
        <v>538</v>
      </c>
      <c r="BI53" s="37">
        <v>0</v>
      </c>
      <c r="BJ53" s="37">
        <v>0</v>
      </c>
      <c r="BK53" s="37">
        <v>0</v>
      </c>
      <c r="BL53" s="37">
        <v>0</v>
      </c>
      <c r="BM53" s="37">
        <v>0</v>
      </c>
      <c r="BN53" s="37">
        <v>0</v>
      </c>
      <c r="BO53" s="37">
        <v>0</v>
      </c>
      <c r="BP53" s="37">
        <v>0</v>
      </c>
      <c r="BQ53" s="37">
        <v>0</v>
      </c>
      <c r="BR53" s="37">
        <v>0</v>
      </c>
      <c r="BS53" s="37">
        <v>529</v>
      </c>
      <c r="BT53" s="37">
        <v>0</v>
      </c>
      <c r="BU53" s="37">
        <v>0</v>
      </c>
      <c r="BV53" s="37">
        <v>0</v>
      </c>
      <c r="BW53" s="37">
        <v>0</v>
      </c>
      <c r="BX53" s="38">
        <v>0</v>
      </c>
    </row>
    <row r="54" spans="1:76" ht="14.1" customHeight="1" x14ac:dyDescent="0.25">
      <c r="A54" s="28">
        <f t="shared" si="0"/>
        <v>41</v>
      </c>
      <c r="B54" s="46" t="s">
        <v>110</v>
      </c>
      <c r="C54" s="40">
        <v>11849</v>
      </c>
      <c r="D54" s="47" t="s">
        <v>109</v>
      </c>
      <c r="E54" s="32">
        <f t="shared" si="1"/>
        <v>540</v>
      </c>
      <c r="F54" s="32" t="str">
        <f>VLOOKUP(E54,Tab!$A$2:$B$255,2,TRUE)</f>
        <v>Não</v>
      </c>
      <c r="G54" s="33">
        <f t="shared" si="2"/>
        <v>540</v>
      </c>
      <c r="H54" s="33">
        <f t="shared" si="3"/>
        <v>539</v>
      </c>
      <c r="I54" s="33">
        <f t="shared" si="4"/>
        <v>539</v>
      </c>
      <c r="J54" s="33">
        <f t="shared" si="5"/>
        <v>539</v>
      </c>
      <c r="K54" s="33">
        <f t="shared" si="6"/>
        <v>532</v>
      </c>
      <c r="L54" s="34">
        <f t="shared" si="7"/>
        <v>2689</v>
      </c>
      <c r="M54" s="35">
        <f t="shared" si="8"/>
        <v>537.79999999999995</v>
      </c>
      <c r="N54" s="36"/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502</v>
      </c>
      <c r="Y54" s="37">
        <v>0</v>
      </c>
      <c r="Z54" s="37">
        <v>0</v>
      </c>
      <c r="AA54" s="37">
        <v>532</v>
      </c>
      <c r="AB54" s="37">
        <v>539</v>
      </c>
      <c r="AC54" s="37">
        <v>0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540</v>
      </c>
      <c r="AK54" s="37">
        <v>0</v>
      </c>
      <c r="AL54" s="152">
        <v>0</v>
      </c>
      <c r="AM54" s="149">
        <v>0</v>
      </c>
      <c r="AN54" s="37">
        <v>0</v>
      </c>
      <c r="AO54" s="37">
        <v>0</v>
      </c>
      <c r="AP54" s="37">
        <v>529</v>
      </c>
      <c r="AQ54" s="37">
        <v>0</v>
      </c>
      <c r="AR54" s="37">
        <v>539</v>
      </c>
      <c r="AS54" s="37">
        <v>0</v>
      </c>
      <c r="AT54" s="37">
        <v>0</v>
      </c>
      <c r="AU54" s="37">
        <v>539</v>
      </c>
      <c r="AV54" s="37">
        <v>0</v>
      </c>
      <c r="AW54" s="37">
        <v>532</v>
      </c>
      <c r="AX54" s="37">
        <v>0</v>
      </c>
      <c r="AY54" s="37">
        <v>0</v>
      </c>
      <c r="AZ54" s="37">
        <v>0</v>
      </c>
      <c r="BA54" s="37">
        <v>0</v>
      </c>
      <c r="BB54" s="37">
        <v>0</v>
      </c>
      <c r="BC54" s="37">
        <v>0</v>
      </c>
      <c r="BD54" s="37">
        <v>0</v>
      </c>
      <c r="BE54" s="37">
        <v>0</v>
      </c>
      <c r="BF54" s="37">
        <v>0</v>
      </c>
      <c r="BG54" s="37">
        <v>0</v>
      </c>
      <c r="BH54" s="37">
        <v>0</v>
      </c>
      <c r="BI54" s="37">
        <v>0</v>
      </c>
      <c r="BJ54" s="37">
        <v>0</v>
      </c>
      <c r="BK54" s="37">
        <v>0</v>
      </c>
      <c r="BL54" s="37">
        <v>0</v>
      </c>
      <c r="BM54" s="37">
        <v>0</v>
      </c>
      <c r="BN54" s="37">
        <v>0</v>
      </c>
      <c r="BO54" s="37">
        <v>0</v>
      </c>
      <c r="BP54" s="37">
        <v>0</v>
      </c>
      <c r="BQ54" s="37">
        <v>0</v>
      </c>
      <c r="BR54" s="37">
        <v>0</v>
      </c>
      <c r="BS54" s="37">
        <v>0</v>
      </c>
      <c r="BT54" s="37">
        <v>0</v>
      </c>
      <c r="BU54" s="37">
        <v>0</v>
      </c>
      <c r="BV54" s="37">
        <v>0</v>
      </c>
      <c r="BW54" s="37">
        <v>0</v>
      </c>
      <c r="BX54" s="38">
        <v>0</v>
      </c>
    </row>
    <row r="55" spans="1:76" ht="14.1" customHeight="1" x14ac:dyDescent="0.25">
      <c r="A55" s="28">
        <f t="shared" si="0"/>
        <v>42</v>
      </c>
      <c r="B55" s="39" t="s">
        <v>102</v>
      </c>
      <c r="C55" s="40">
        <v>1567</v>
      </c>
      <c r="D55" s="41" t="s">
        <v>103</v>
      </c>
      <c r="E55" s="32">
        <f t="shared" si="1"/>
        <v>549</v>
      </c>
      <c r="F55" s="32" t="str">
        <f>VLOOKUP(E55,Tab!$A$2:$B$255,2,TRUE)</f>
        <v>Não</v>
      </c>
      <c r="G55" s="33">
        <f t="shared" si="2"/>
        <v>549</v>
      </c>
      <c r="H55" s="33">
        <f t="shared" si="3"/>
        <v>538</v>
      </c>
      <c r="I55" s="33">
        <f t="shared" si="4"/>
        <v>536</v>
      </c>
      <c r="J55" s="33">
        <f t="shared" si="5"/>
        <v>535</v>
      </c>
      <c r="K55" s="33">
        <f t="shared" si="6"/>
        <v>530</v>
      </c>
      <c r="L55" s="34">
        <f t="shared" si="7"/>
        <v>2688</v>
      </c>
      <c r="M55" s="35">
        <f t="shared" si="8"/>
        <v>537.6</v>
      </c>
      <c r="N55" s="36"/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536</v>
      </c>
      <c r="AG55" s="37">
        <v>0</v>
      </c>
      <c r="AH55" s="37">
        <v>0</v>
      </c>
      <c r="AI55" s="37">
        <v>0</v>
      </c>
      <c r="AJ55" s="37">
        <v>0</v>
      </c>
      <c r="AK55" s="37">
        <v>0</v>
      </c>
      <c r="AL55" s="152">
        <v>0</v>
      </c>
      <c r="AM55" s="149">
        <v>0</v>
      </c>
      <c r="AN55" s="37">
        <v>0</v>
      </c>
      <c r="AO55" s="37">
        <v>0</v>
      </c>
      <c r="AP55" s="37">
        <v>549</v>
      </c>
      <c r="AQ55" s="37">
        <v>0</v>
      </c>
      <c r="AR55" s="37">
        <v>0</v>
      </c>
      <c r="AS55" s="37">
        <v>0</v>
      </c>
      <c r="AT55" s="37">
        <v>0</v>
      </c>
      <c r="AU55" s="37">
        <v>538</v>
      </c>
      <c r="AV55" s="37">
        <v>0</v>
      </c>
      <c r="AW55" s="37">
        <v>530</v>
      </c>
      <c r="AX55" s="37">
        <v>0</v>
      </c>
      <c r="AY55" s="37">
        <v>0</v>
      </c>
      <c r="AZ55" s="37">
        <v>0</v>
      </c>
      <c r="BA55" s="37">
        <v>0</v>
      </c>
      <c r="BB55" s="37">
        <v>0</v>
      </c>
      <c r="BC55" s="37">
        <v>0</v>
      </c>
      <c r="BD55" s="37">
        <v>0</v>
      </c>
      <c r="BE55" s="37">
        <v>535</v>
      </c>
      <c r="BF55" s="37">
        <v>0</v>
      </c>
      <c r="BG55" s="37">
        <v>0</v>
      </c>
      <c r="BH55" s="37">
        <v>0</v>
      </c>
      <c r="BI55" s="37">
        <v>0</v>
      </c>
      <c r="BJ55" s="37">
        <v>0</v>
      </c>
      <c r="BK55" s="37">
        <v>0</v>
      </c>
      <c r="BL55" s="37">
        <v>0</v>
      </c>
      <c r="BM55" s="37">
        <v>0</v>
      </c>
      <c r="BN55" s="37">
        <v>0</v>
      </c>
      <c r="BO55" s="37">
        <v>0</v>
      </c>
      <c r="BP55" s="37">
        <v>0</v>
      </c>
      <c r="BQ55" s="37">
        <v>0</v>
      </c>
      <c r="BR55" s="37">
        <v>0</v>
      </c>
      <c r="BS55" s="37">
        <v>0</v>
      </c>
      <c r="BT55" s="37">
        <v>0</v>
      </c>
      <c r="BU55" s="37">
        <v>0</v>
      </c>
      <c r="BV55" s="37">
        <v>0</v>
      </c>
      <c r="BW55" s="37">
        <v>0</v>
      </c>
      <c r="BX55" s="38">
        <v>0</v>
      </c>
    </row>
    <row r="56" spans="1:76" ht="14.1" customHeight="1" x14ac:dyDescent="0.25">
      <c r="A56" s="28">
        <f t="shared" si="0"/>
        <v>43</v>
      </c>
      <c r="B56" s="46" t="s">
        <v>223</v>
      </c>
      <c r="C56" s="40">
        <v>10998</v>
      </c>
      <c r="D56" s="47" t="s">
        <v>62</v>
      </c>
      <c r="E56" s="32">
        <f t="shared" si="1"/>
        <v>541</v>
      </c>
      <c r="F56" s="32" t="str">
        <f>VLOOKUP(E56,Tab!$A$2:$B$255,2,TRUE)</f>
        <v>Não</v>
      </c>
      <c r="G56" s="33">
        <f t="shared" si="2"/>
        <v>541</v>
      </c>
      <c r="H56" s="33">
        <f t="shared" si="3"/>
        <v>539</v>
      </c>
      <c r="I56" s="33">
        <f t="shared" si="4"/>
        <v>537</v>
      </c>
      <c r="J56" s="33">
        <f t="shared" si="5"/>
        <v>536</v>
      </c>
      <c r="K56" s="33">
        <f t="shared" si="6"/>
        <v>535</v>
      </c>
      <c r="L56" s="34">
        <f t="shared" si="7"/>
        <v>2688</v>
      </c>
      <c r="M56" s="35">
        <f t="shared" si="8"/>
        <v>537.6</v>
      </c>
      <c r="N56" s="36"/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530</v>
      </c>
      <c r="AG56" s="37">
        <v>0</v>
      </c>
      <c r="AH56" s="37">
        <v>0</v>
      </c>
      <c r="AI56" s="37">
        <v>0</v>
      </c>
      <c r="AJ56" s="37">
        <v>537</v>
      </c>
      <c r="AK56" s="37">
        <v>0</v>
      </c>
      <c r="AL56" s="152">
        <v>0</v>
      </c>
      <c r="AM56" s="149">
        <v>0</v>
      </c>
      <c r="AN56" s="37">
        <v>0</v>
      </c>
      <c r="AO56" s="37">
        <v>0</v>
      </c>
      <c r="AP56" s="37">
        <v>539</v>
      </c>
      <c r="AQ56" s="37">
        <v>0</v>
      </c>
      <c r="AR56" s="37">
        <v>536</v>
      </c>
      <c r="AS56" s="37">
        <v>0</v>
      </c>
      <c r="AT56" s="37">
        <v>0</v>
      </c>
      <c r="AU56" s="37">
        <v>0</v>
      </c>
      <c r="AV56" s="37">
        <v>0</v>
      </c>
      <c r="AW56" s="37">
        <v>541</v>
      </c>
      <c r="AX56" s="37">
        <v>0</v>
      </c>
      <c r="AY56" s="37">
        <v>0</v>
      </c>
      <c r="AZ56" s="37">
        <v>0</v>
      </c>
      <c r="BA56" s="37">
        <v>0</v>
      </c>
      <c r="BB56" s="37">
        <v>0</v>
      </c>
      <c r="BC56" s="37">
        <v>0</v>
      </c>
      <c r="BD56" s="37">
        <v>0</v>
      </c>
      <c r="BE56" s="37">
        <v>535</v>
      </c>
      <c r="BF56" s="37">
        <v>0</v>
      </c>
      <c r="BG56" s="37">
        <v>0</v>
      </c>
      <c r="BH56" s="37">
        <v>0</v>
      </c>
      <c r="BI56" s="37">
        <v>0</v>
      </c>
      <c r="BJ56" s="37">
        <v>0</v>
      </c>
      <c r="BK56" s="37">
        <v>0</v>
      </c>
      <c r="BL56" s="37">
        <v>0</v>
      </c>
      <c r="BM56" s="37">
        <v>0</v>
      </c>
      <c r="BN56" s="37">
        <v>530</v>
      </c>
      <c r="BO56" s="37">
        <v>0</v>
      </c>
      <c r="BP56" s="37">
        <v>0</v>
      </c>
      <c r="BQ56" s="37">
        <v>0</v>
      </c>
      <c r="BR56" s="37">
        <v>0</v>
      </c>
      <c r="BS56" s="37">
        <v>0</v>
      </c>
      <c r="BT56" s="37">
        <v>0</v>
      </c>
      <c r="BU56" s="37">
        <v>0</v>
      </c>
      <c r="BV56" s="37">
        <v>0</v>
      </c>
      <c r="BW56" s="37">
        <v>0</v>
      </c>
      <c r="BX56" s="38">
        <v>0</v>
      </c>
    </row>
    <row r="57" spans="1:76" ht="14.1" customHeight="1" x14ac:dyDescent="0.25">
      <c r="A57" s="28">
        <f t="shared" si="0"/>
        <v>44</v>
      </c>
      <c r="B57" s="42" t="s">
        <v>112</v>
      </c>
      <c r="C57" s="30">
        <v>1805</v>
      </c>
      <c r="D57" s="31" t="s">
        <v>41</v>
      </c>
      <c r="E57" s="32">
        <f t="shared" si="1"/>
        <v>549</v>
      </c>
      <c r="F57" s="32" t="str">
        <f>VLOOKUP(E57,Tab!$A$2:$B$255,2,TRUE)</f>
        <v>Não</v>
      </c>
      <c r="G57" s="33">
        <f t="shared" si="2"/>
        <v>549</v>
      </c>
      <c r="H57" s="33">
        <f t="shared" si="3"/>
        <v>536</v>
      </c>
      <c r="I57" s="33">
        <f t="shared" si="4"/>
        <v>533</v>
      </c>
      <c r="J57" s="33">
        <f t="shared" si="5"/>
        <v>532</v>
      </c>
      <c r="K57" s="33">
        <f t="shared" si="6"/>
        <v>532</v>
      </c>
      <c r="L57" s="34">
        <f t="shared" si="7"/>
        <v>2682</v>
      </c>
      <c r="M57" s="35">
        <f t="shared" si="8"/>
        <v>536.4</v>
      </c>
      <c r="N57" s="36"/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532</v>
      </c>
      <c r="AC57" s="37">
        <v>0</v>
      </c>
      <c r="AD57" s="37">
        <v>0</v>
      </c>
      <c r="AE57" s="37">
        <v>0</v>
      </c>
      <c r="AF57" s="37">
        <v>549</v>
      </c>
      <c r="AG57" s="37">
        <v>0</v>
      </c>
      <c r="AH57" s="37">
        <v>0</v>
      </c>
      <c r="AI57" s="37">
        <v>0</v>
      </c>
      <c r="AJ57" s="37">
        <v>524</v>
      </c>
      <c r="AK57" s="37">
        <v>0</v>
      </c>
      <c r="AL57" s="152">
        <v>0</v>
      </c>
      <c r="AM57" s="149">
        <v>0</v>
      </c>
      <c r="AN57" s="37">
        <v>0</v>
      </c>
      <c r="AO57" s="37">
        <v>0</v>
      </c>
      <c r="AP57" s="37">
        <v>530</v>
      </c>
      <c r="AQ57" s="37">
        <v>0</v>
      </c>
      <c r="AR57" s="37">
        <v>532</v>
      </c>
      <c r="AS57" s="37">
        <v>0</v>
      </c>
      <c r="AT57" s="37">
        <v>0</v>
      </c>
      <c r="AU57" s="37">
        <v>525</v>
      </c>
      <c r="AV57" s="37">
        <v>0</v>
      </c>
      <c r="AW57" s="37">
        <v>524</v>
      </c>
      <c r="AX57" s="37">
        <v>0</v>
      </c>
      <c r="AY57" s="37">
        <v>0</v>
      </c>
      <c r="AZ57" s="37">
        <v>0</v>
      </c>
      <c r="BA57" s="37">
        <v>0</v>
      </c>
      <c r="BB57" s="37">
        <v>532</v>
      </c>
      <c r="BC57" s="37">
        <v>0</v>
      </c>
      <c r="BD57" s="37">
        <v>0</v>
      </c>
      <c r="BE57" s="37">
        <v>536</v>
      </c>
      <c r="BF57" s="37">
        <v>533</v>
      </c>
      <c r="BG57" s="37">
        <v>0</v>
      </c>
      <c r="BH57" s="37">
        <v>0</v>
      </c>
      <c r="BI57" s="37">
        <v>531</v>
      </c>
      <c r="BJ57" s="37">
        <v>0</v>
      </c>
      <c r="BK57" s="37">
        <v>0</v>
      </c>
      <c r="BL57" s="37">
        <v>0</v>
      </c>
      <c r="BM57" s="37">
        <v>0</v>
      </c>
      <c r="BN57" s="37">
        <v>0</v>
      </c>
      <c r="BO57" s="37">
        <v>0</v>
      </c>
      <c r="BP57" s="37">
        <v>0</v>
      </c>
      <c r="BQ57" s="37">
        <v>0</v>
      </c>
      <c r="BR57" s="37">
        <v>0</v>
      </c>
      <c r="BS57" s="37">
        <v>0</v>
      </c>
      <c r="BT57" s="37">
        <v>0</v>
      </c>
      <c r="BU57" s="37">
        <v>0</v>
      </c>
      <c r="BV57" s="37">
        <v>0</v>
      </c>
      <c r="BW57" s="37">
        <v>0</v>
      </c>
      <c r="BX57" s="38">
        <v>0</v>
      </c>
    </row>
    <row r="58" spans="1:76" ht="14.1" customHeight="1" x14ac:dyDescent="0.25">
      <c r="A58" s="28">
        <f t="shared" si="0"/>
        <v>45</v>
      </c>
      <c r="B58" s="50" t="s">
        <v>116</v>
      </c>
      <c r="C58" s="40">
        <v>13917</v>
      </c>
      <c r="D58" s="51" t="s">
        <v>62</v>
      </c>
      <c r="E58" s="32">
        <f t="shared" si="1"/>
        <v>541</v>
      </c>
      <c r="F58" s="32" t="str">
        <f>VLOOKUP(E58,Tab!$A$2:$B$255,2,TRUE)</f>
        <v>Não</v>
      </c>
      <c r="G58" s="33">
        <f t="shared" si="2"/>
        <v>541</v>
      </c>
      <c r="H58" s="33">
        <f t="shared" si="3"/>
        <v>538</v>
      </c>
      <c r="I58" s="33">
        <f t="shared" si="4"/>
        <v>536</v>
      </c>
      <c r="J58" s="33">
        <f t="shared" si="5"/>
        <v>530</v>
      </c>
      <c r="K58" s="33">
        <f t="shared" si="6"/>
        <v>529</v>
      </c>
      <c r="L58" s="34">
        <f t="shared" si="7"/>
        <v>2674</v>
      </c>
      <c r="M58" s="35">
        <f t="shared" si="8"/>
        <v>534.79999999999995</v>
      </c>
      <c r="N58" s="36"/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37">
        <v>0</v>
      </c>
      <c r="X58" s="37">
        <v>0</v>
      </c>
      <c r="Y58" s="37">
        <v>0</v>
      </c>
      <c r="Z58" s="37">
        <v>0</v>
      </c>
      <c r="AA58" s="37">
        <v>0</v>
      </c>
      <c r="AB58" s="37">
        <v>0</v>
      </c>
      <c r="AC58" s="37">
        <v>0</v>
      </c>
      <c r="AD58" s="37">
        <v>0</v>
      </c>
      <c r="AE58" s="37">
        <v>0</v>
      </c>
      <c r="AF58" s="37">
        <v>529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152">
        <v>0</v>
      </c>
      <c r="AM58" s="149">
        <v>0</v>
      </c>
      <c r="AN58" s="37">
        <v>0</v>
      </c>
      <c r="AO58" s="37">
        <v>0</v>
      </c>
      <c r="AP58" s="37">
        <v>541</v>
      </c>
      <c r="AQ58" s="37">
        <v>0</v>
      </c>
      <c r="AR58" s="37">
        <v>538</v>
      </c>
      <c r="AS58" s="37">
        <v>0</v>
      </c>
      <c r="AT58" s="37">
        <v>0</v>
      </c>
      <c r="AU58" s="37">
        <v>536</v>
      </c>
      <c r="AV58" s="37">
        <v>0</v>
      </c>
      <c r="AW58" s="37">
        <v>530</v>
      </c>
      <c r="AX58" s="37">
        <v>0</v>
      </c>
      <c r="AY58" s="37">
        <v>0</v>
      </c>
      <c r="AZ58" s="37">
        <v>0</v>
      </c>
      <c r="BA58" s="37">
        <v>0</v>
      </c>
      <c r="BB58" s="37">
        <v>0</v>
      </c>
      <c r="BC58" s="37">
        <v>0</v>
      </c>
      <c r="BD58" s="37">
        <v>0</v>
      </c>
      <c r="BE58" s="37">
        <v>516</v>
      </c>
      <c r="BF58" s="37">
        <v>0</v>
      </c>
      <c r="BG58" s="37">
        <v>0</v>
      </c>
      <c r="BH58" s="37">
        <v>0</v>
      </c>
      <c r="BI58" s="37">
        <v>0</v>
      </c>
      <c r="BJ58" s="37">
        <v>0</v>
      </c>
      <c r="BK58" s="37">
        <v>0</v>
      </c>
      <c r="BL58" s="37">
        <v>0</v>
      </c>
      <c r="BM58" s="37">
        <v>0</v>
      </c>
      <c r="BN58" s="37">
        <v>0</v>
      </c>
      <c r="BO58" s="37">
        <v>0</v>
      </c>
      <c r="BP58" s="37">
        <v>0</v>
      </c>
      <c r="BQ58" s="37">
        <v>0</v>
      </c>
      <c r="BR58" s="37">
        <v>0</v>
      </c>
      <c r="BS58" s="37">
        <v>0</v>
      </c>
      <c r="BT58" s="37">
        <v>0</v>
      </c>
      <c r="BU58" s="37">
        <v>0</v>
      </c>
      <c r="BV58" s="37">
        <v>0</v>
      </c>
      <c r="BW58" s="37">
        <v>0</v>
      </c>
      <c r="BX58" s="38">
        <v>0</v>
      </c>
    </row>
    <row r="59" spans="1:76" ht="14.1" customHeight="1" x14ac:dyDescent="0.25">
      <c r="A59" s="28">
        <f t="shared" si="0"/>
        <v>46</v>
      </c>
      <c r="B59" s="46" t="s">
        <v>227</v>
      </c>
      <c r="C59" s="40">
        <v>360</v>
      </c>
      <c r="D59" s="47" t="s">
        <v>99</v>
      </c>
      <c r="E59" s="32">
        <f t="shared" si="1"/>
        <v>536</v>
      </c>
      <c r="F59" s="32" t="str">
        <f>VLOOKUP(E59,Tab!$A$2:$B$255,2,TRUE)</f>
        <v>Não</v>
      </c>
      <c r="G59" s="33">
        <f t="shared" si="2"/>
        <v>536</v>
      </c>
      <c r="H59" s="33">
        <f t="shared" si="3"/>
        <v>535</v>
      </c>
      <c r="I59" s="33">
        <f t="shared" si="4"/>
        <v>534</v>
      </c>
      <c r="J59" s="33">
        <f t="shared" si="5"/>
        <v>531</v>
      </c>
      <c r="K59" s="33">
        <f t="shared" si="6"/>
        <v>521</v>
      </c>
      <c r="L59" s="34">
        <f t="shared" si="7"/>
        <v>2657</v>
      </c>
      <c r="M59" s="35">
        <f t="shared" si="8"/>
        <v>531.4</v>
      </c>
      <c r="N59" s="36"/>
      <c r="O59" s="37">
        <v>0</v>
      </c>
      <c r="P59" s="37">
        <v>517</v>
      </c>
      <c r="Q59" s="37">
        <v>0</v>
      </c>
      <c r="R59" s="37">
        <v>0</v>
      </c>
      <c r="S59" s="37">
        <v>0</v>
      </c>
      <c r="T59" s="37">
        <v>0</v>
      </c>
      <c r="U59" s="37">
        <v>536</v>
      </c>
      <c r="V59" s="37">
        <v>0</v>
      </c>
      <c r="W59" s="37">
        <v>535</v>
      </c>
      <c r="X59" s="37">
        <v>0</v>
      </c>
      <c r="Y59" s="37">
        <v>534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531</v>
      </c>
      <c r="AI59" s="37">
        <v>0</v>
      </c>
      <c r="AJ59" s="37">
        <v>0</v>
      </c>
      <c r="AK59" s="37">
        <v>0</v>
      </c>
      <c r="AL59" s="152">
        <v>0</v>
      </c>
      <c r="AM59" s="149">
        <v>0</v>
      </c>
      <c r="AN59" s="37">
        <v>0</v>
      </c>
      <c r="AO59" s="37">
        <v>0</v>
      </c>
      <c r="AP59" s="37">
        <v>0</v>
      </c>
      <c r="AQ59" s="37">
        <v>0</v>
      </c>
      <c r="AR59" s="37">
        <v>0</v>
      </c>
      <c r="AS59" s="37">
        <v>0</v>
      </c>
      <c r="AT59" s="37">
        <v>0</v>
      </c>
      <c r="AU59" s="37">
        <v>0</v>
      </c>
      <c r="AV59" s="37">
        <v>0</v>
      </c>
      <c r="AW59" s="37">
        <v>0</v>
      </c>
      <c r="AX59" s="37">
        <v>0</v>
      </c>
      <c r="AY59" s="37">
        <v>0</v>
      </c>
      <c r="AZ59" s="37">
        <v>0</v>
      </c>
      <c r="BA59" s="37">
        <v>0</v>
      </c>
      <c r="BB59" s="37">
        <v>0</v>
      </c>
      <c r="BC59" s="37">
        <v>0</v>
      </c>
      <c r="BD59" s="37">
        <v>0</v>
      </c>
      <c r="BE59" s="37">
        <v>0</v>
      </c>
      <c r="BF59" s="37">
        <v>0</v>
      </c>
      <c r="BG59" s="37">
        <v>0</v>
      </c>
      <c r="BH59" s="37">
        <v>521</v>
      </c>
      <c r="BI59" s="37">
        <v>0</v>
      </c>
      <c r="BJ59" s="37">
        <v>0</v>
      </c>
      <c r="BK59" s="37">
        <v>0</v>
      </c>
      <c r="BL59" s="37">
        <v>0</v>
      </c>
      <c r="BM59" s="37">
        <v>0</v>
      </c>
      <c r="BN59" s="37">
        <v>0</v>
      </c>
      <c r="BO59" s="37">
        <v>0</v>
      </c>
      <c r="BP59" s="37">
        <v>0</v>
      </c>
      <c r="BQ59" s="37">
        <v>0</v>
      </c>
      <c r="BR59" s="37">
        <v>0</v>
      </c>
      <c r="BS59" s="37">
        <v>519</v>
      </c>
      <c r="BT59" s="37">
        <v>0</v>
      </c>
      <c r="BU59" s="37">
        <v>0</v>
      </c>
      <c r="BV59" s="37">
        <v>0</v>
      </c>
      <c r="BW59" s="37">
        <v>0</v>
      </c>
      <c r="BX59" s="38">
        <v>0</v>
      </c>
    </row>
    <row r="60" spans="1:76" ht="14.1" customHeight="1" x14ac:dyDescent="0.25">
      <c r="A60" s="28">
        <f t="shared" si="0"/>
        <v>47</v>
      </c>
      <c r="B60" s="39" t="s">
        <v>74</v>
      </c>
      <c r="C60" s="40">
        <v>553</v>
      </c>
      <c r="D60" s="41" t="s">
        <v>58</v>
      </c>
      <c r="E60" s="32">
        <f t="shared" si="1"/>
        <v>541</v>
      </c>
      <c r="F60" s="32" t="str">
        <f>VLOOKUP(E60,Tab!$A$2:$B$255,2,TRUE)</f>
        <v>Não</v>
      </c>
      <c r="G60" s="33">
        <f t="shared" si="2"/>
        <v>541</v>
      </c>
      <c r="H60" s="33">
        <f t="shared" si="3"/>
        <v>527</v>
      </c>
      <c r="I60" s="33">
        <f t="shared" si="4"/>
        <v>527</v>
      </c>
      <c r="J60" s="33">
        <f t="shared" si="5"/>
        <v>526</v>
      </c>
      <c r="K60" s="33">
        <f t="shared" si="6"/>
        <v>523</v>
      </c>
      <c r="L60" s="34">
        <f t="shared" si="7"/>
        <v>2644</v>
      </c>
      <c r="M60" s="35">
        <f t="shared" si="8"/>
        <v>528.79999999999995</v>
      </c>
      <c r="N60" s="36"/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523</v>
      </c>
      <c r="V60" s="37"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7">
        <v>518</v>
      </c>
      <c r="AF60" s="37">
        <v>0</v>
      </c>
      <c r="AG60" s="37">
        <v>0</v>
      </c>
      <c r="AH60" s="37">
        <v>527</v>
      </c>
      <c r="AI60" s="37">
        <v>0</v>
      </c>
      <c r="AJ60" s="37">
        <v>0</v>
      </c>
      <c r="AK60" s="37">
        <v>0</v>
      </c>
      <c r="AL60" s="152">
        <v>0</v>
      </c>
      <c r="AM60" s="149">
        <v>0</v>
      </c>
      <c r="AN60" s="37">
        <v>0</v>
      </c>
      <c r="AO60" s="37">
        <v>0</v>
      </c>
      <c r="AP60" s="37">
        <v>0</v>
      </c>
      <c r="AQ60" s="37">
        <v>541</v>
      </c>
      <c r="AR60" s="37">
        <v>0</v>
      </c>
      <c r="AS60" s="37">
        <v>0</v>
      </c>
      <c r="AT60" s="37">
        <v>527</v>
      </c>
      <c r="AU60" s="37">
        <v>0</v>
      </c>
      <c r="AV60" s="37">
        <v>0</v>
      </c>
      <c r="AW60" s="37">
        <v>0</v>
      </c>
      <c r="AX60" s="37">
        <v>0</v>
      </c>
      <c r="AY60" s="37">
        <v>0</v>
      </c>
      <c r="AZ60" s="37">
        <v>516</v>
      </c>
      <c r="BA60" s="37">
        <v>0</v>
      </c>
      <c r="BB60" s="37">
        <v>0</v>
      </c>
      <c r="BC60" s="37">
        <v>0</v>
      </c>
      <c r="BD60" s="37">
        <v>0</v>
      </c>
      <c r="BE60" s="37">
        <v>0</v>
      </c>
      <c r="BF60" s="37">
        <v>0</v>
      </c>
      <c r="BG60" s="37">
        <v>0</v>
      </c>
      <c r="BH60" s="37">
        <v>526</v>
      </c>
      <c r="BI60" s="37">
        <v>0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7">
        <v>0</v>
      </c>
      <c r="BS60" s="37">
        <v>0</v>
      </c>
      <c r="BT60" s="37">
        <v>0</v>
      </c>
      <c r="BU60" s="37">
        <v>0</v>
      </c>
      <c r="BV60" s="37">
        <v>0</v>
      </c>
      <c r="BW60" s="37">
        <v>0</v>
      </c>
      <c r="BX60" s="38">
        <v>0</v>
      </c>
    </row>
    <row r="61" spans="1:76" ht="14.1" customHeight="1" x14ac:dyDescent="0.25">
      <c r="A61" s="28">
        <f t="shared" si="0"/>
        <v>48</v>
      </c>
      <c r="B61" s="39" t="s">
        <v>534</v>
      </c>
      <c r="C61" s="40">
        <v>14432</v>
      </c>
      <c r="D61" s="41" t="s">
        <v>56</v>
      </c>
      <c r="E61" s="32">
        <f t="shared" si="1"/>
        <v>543</v>
      </c>
      <c r="F61" s="32" t="str">
        <f>VLOOKUP(E61,Tab!$A$2:$B$255,2,TRUE)</f>
        <v>Não</v>
      </c>
      <c r="G61" s="33">
        <f t="shared" si="2"/>
        <v>543</v>
      </c>
      <c r="H61" s="33">
        <f t="shared" si="3"/>
        <v>537</v>
      </c>
      <c r="I61" s="33">
        <f t="shared" si="4"/>
        <v>523</v>
      </c>
      <c r="J61" s="33">
        <f t="shared" si="5"/>
        <v>523</v>
      </c>
      <c r="K61" s="33">
        <f t="shared" si="6"/>
        <v>514</v>
      </c>
      <c r="L61" s="34">
        <f t="shared" si="7"/>
        <v>2640</v>
      </c>
      <c r="M61" s="35">
        <f t="shared" si="8"/>
        <v>528</v>
      </c>
      <c r="N61" s="36"/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37">
        <v>0</v>
      </c>
      <c r="X61" s="37">
        <v>543</v>
      </c>
      <c r="Y61" s="37">
        <v>0</v>
      </c>
      <c r="Z61" s="37">
        <v>537</v>
      </c>
      <c r="AA61" s="37">
        <v>514</v>
      </c>
      <c r="AB61" s="37">
        <v>523</v>
      </c>
      <c r="AC61" s="37">
        <v>0</v>
      </c>
      <c r="AD61" s="37">
        <v>523</v>
      </c>
      <c r="AE61" s="37">
        <v>0</v>
      </c>
      <c r="AF61" s="37">
        <v>510</v>
      </c>
      <c r="AG61" s="37">
        <v>0</v>
      </c>
      <c r="AH61" s="37">
        <v>0</v>
      </c>
      <c r="AI61" s="37">
        <v>0</v>
      </c>
      <c r="AJ61" s="37">
        <v>0</v>
      </c>
      <c r="AK61" s="37">
        <v>0</v>
      </c>
      <c r="AL61" s="152">
        <v>0</v>
      </c>
      <c r="AM61" s="149">
        <v>0</v>
      </c>
      <c r="AN61" s="37">
        <v>0</v>
      </c>
      <c r="AO61" s="37">
        <v>0</v>
      </c>
      <c r="AP61" s="37">
        <v>0</v>
      </c>
      <c r="AQ61" s="37">
        <v>0</v>
      </c>
      <c r="AR61" s="37">
        <v>0</v>
      </c>
      <c r="AS61" s="37">
        <v>0</v>
      </c>
      <c r="AT61" s="37">
        <v>0</v>
      </c>
      <c r="AU61" s="37">
        <v>0</v>
      </c>
      <c r="AV61" s="37">
        <v>0</v>
      </c>
      <c r="AW61" s="37">
        <v>0</v>
      </c>
      <c r="AX61" s="37">
        <v>0</v>
      </c>
      <c r="AY61" s="37">
        <v>0</v>
      </c>
      <c r="AZ61" s="37">
        <v>0</v>
      </c>
      <c r="BA61" s="37">
        <v>0</v>
      </c>
      <c r="BB61" s="37">
        <v>0</v>
      </c>
      <c r="BC61" s="37">
        <v>0</v>
      </c>
      <c r="BD61" s="37">
        <v>0</v>
      </c>
      <c r="BE61" s="37">
        <v>0</v>
      </c>
      <c r="BF61" s="37">
        <v>0</v>
      </c>
      <c r="BG61" s="37">
        <v>0</v>
      </c>
      <c r="BH61" s="37">
        <v>0</v>
      </c>
      <c r="BI61" s="37">
        <v>0</v>
      </c>
      <c r="BJ61" s="37">
        <v>0</v>
      </c>
      <c r="BK61" s="37">
        <v>0</v>
      </c>
      <c r="BL61" s="37">
        <v>0</v>
      </c>
      <c r="BM61" s="37">
        <v>0</v>
      </c>
      <c r="BN61" s="37">
        <v>0</v>
      </c>
      <c r="BO61" s="37">
        <v>0</v>
      </c>
      <c r="BP61" s="37">
        <v>0</v>
      </c>
      <c r="BQ61" s="37">
        <v>0</v>
      </c>
      <c r="BR61" s="37">
        <v>0</v>
      </c>
      <c r="BS61" s="37">
        <v>0</v>
      </c>
      <c r="BT61" s="37">
        <v>0</v>
      </c>
      <c r="BU61" s="37">
        <v>0</v>
      </c>
      <c r="BV61" s="37">
        <v>0</v>
      </c>
      <c r="BW61" s="37">
        <v>0</v>
      </c>
      <c r="BX61" s="38">
        <v>0</v>
      </c>
    </row>
    <row r="62" spans="1:76" ht="14.1" customHeight="1" x14ac:dyDescent="0.25">
      <c r="A62" s="28">
        <f t="shared" si="0"/>
        <v>49</v>
      </c>
      <c r="B62" s="48" t="s">
        <v>113</v>
      </c>
      <c r="C62" s="40">
        <v>11468</v>
      </c>
      <c r="D62" s="45" t="s">
        <v>99</v>
      </c>
      <c r="E62" s="32">
        <f t="shared" si="1"/>
        <v>541</v>
      </c>
      <c r="F62" s="32" t="str">
        <f>VLOOKUP(E62,Tab!$A$2:$B$255,2,TRUE)</f>
        <v>Não</v>
      </c>
      <c r="G62" s="33">
        <f t="shared" si="2"/>
        <v>541</v>
      </c>
      <c r="H62" s="33">
        <f t="shared" si="3"/>
        <v>533</v>
      </c>
      <c r="I62" s="33">
        <f t="shared" si="4"/>
        <v>522</v>
      </c>
      <c r="J62" s="33">
        <f t="shared" si="5"/>
        <v>518</v>
      </c>
      <c r="K62" s="33">
        <f t="shared" si="6"/>
        <v>517</v>
      </c>
      <c r="L62" s="34">
        <f t="shared" si="7"/>
        <v>2631</v>
      </c>
      <c r="M62" s="35">
        <f t="shared" si="8"/>
        <v>526.20000000000005</v>
      </c>
      <c r="N62" s="36"/>
      <c r="O62" s="37">
        <v>0</v>
      </c>
      <c r="P62" s="37">
        <v>512</v>
      </c>
      <c r="Q62" s="37">
        <v>0</v>
      </c>
      <c r="R62" s="37">
        <v>0</v>
      </c>
      <c r="S62" s="37">
        <v>0</v>
      </c>
      <c r="T62" s="37">
        <v>0</v>
      </c>
      <c r="U62" s="37">
        <v>522</v>
      </c>
      <c r="V62" s="37">
        <v>0</v>
      </c>
      <c r="W62" s="37">
        <v>0</v>
      </c>
      <c r="X62" s="37">
        <v>0</v>
      </c>
      <c r="Y62" s="37">
        <v>0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541</v>
      </c>
      <c r="AI62" s="37">
        <v>0</v>
      </c>
      <c r="AJ62" s="37">
        <v>0</v>
      </c>
      <c r="AK62" s="37">
        <v>0</v>
      </c>
      <c r="AL62" s="152">
        <v>0</v>
      </c>
      <c r="AM62" s="149">
        <v>0</v>
      </c>
      <c r="AN62" s="37">
        <v>0</v>
      </c>
      <c r="AO62" s="37">
        <v>0</v>
      </c>
      <c r="AP62" s="37">
        <v>0</v>
      </c>
      <c r="AQ62" s="37">
        <v>0</v>
      </c>
      <c r="AR62" s="37">
        <v>0</v>
      </c>
      <c r="AS62" s="37">
        <v>0</v>
      </c>
      <c r="AT62" s="37">
        <v>518</v>
      </c>
      <c r="AU62" s="37">
        <v>0</v>
      </c>
      <c r="AV62" s="37">
        <v>0</v>
      </c>
      <c r="AW62" s="37">
        <v>0</v>
      </c>
      <c r="AX62" s="37">
        <v>0</v>
      </c>
      <c r="AY62" s="37">
        <v>0</v>
      </c>
      <c r="AZ62" s="37">
        <v>0</v>
      </c>
      <c r="BA62" s="37">
        <v>0</v>
      </c>
      <c r="BB62" s="37">
        <v>0</v>
      </c>
      <c r="BC62" s="37">
        <v>0</v>
      </c>
      <c r="BD62" s="37">
        <v>0</v>
      </c>
      <c r="BE62" s="37">
        <v>0</v>
      </c>
      <c r="BF62" s="37">
        <v>0</v>
      </c>
      <c r="BG62" s="37">
        <v>0</v>
      </c>
      <c r="BH62" s="37">
        <v>533</v>
      </c>
      <c r="BI62" s="37">
        <v>0</v>
      </c>
      <c r="BJ62" s="37">
        <v>0</v>
      </c>
      <c r="BK62" s="37">
        <v>0</v>
      </c>
      <c r="BL62" s="37">
        <v>0</v>
      </c>
      <c r="BM62" s="37">
        <v>0</v>
      </c>
      <c r="BN62" s="37">
        <v>0</v>
      </c>
      <c r="BO62" s="37">
        <v>0</v>
      </c>
      <c r="BP62" s="37">
        <v>0</v>
      </c>
      <c r="BQ62" s="37">
        <v>0</v>
      </c>
      <c r="BR62" s="37">
        <v>0</v>
      </c>
      <c r="BS62" s="37">
        <v>517</v>
      </c>
      <c r="BT62" s="37">
        <v>0</v>
      </c>
      <c r="BU62" s="37">
        <v>0</v>
      </c>
      <c r="BV62" s="37">
        <v>0</v>
      </c>
      <c r="BW62" s="37">
        <v>0</v>
      </c>
      <c r="BX62" s="38">
        <v>0</v>
      </c>
    </row>
    <row r="63" spans="1:76" ht="14.1" customHeight="1" x14ac:dyDescent="0.25">
      <c r="A63" s="28">
        <f t="shared" si="0"/>
        <v>50</v>
      </c>
      <c r="B63" s="39" t="s">
        <v>107</v>
      </c>
      <c r="C63" s="40">
        <v>314</v>
      </c>
      <c r="D63" s="41" t="s">
        <v>38</v>
      </c>
      <c r="E63" s="32">
        <f t="shared" si="1"/>
        <v>529</v>
      </c>
      <c r="F63" s="32" t="str">
        <f>VLOOKUP(E63,Tab!$A$2:$B$255,2,TRUE)</f>
        <v>Não</v>
      </c>
      <c r="G63" s="33">
        <f t="shared" si="2"/>
        <v>529</v>
      </c>
      <c r="H63" s="33">
        <f t="shared" si="3"/>
        <v>528</v>
      </c>
      <c r="I63" s="33">
        <f t="shared" si="4"/>
        <v>525</v>
      </c>
      <c r="J63" s="33">
        <f t="shared" si="5"/>
        <v>524</v>
      </c>
      <c r="K63" s="33">
        <f t="shared" si="6"/>
        <v>522</v>
      </c>
      <c r="L63" s="34">
        <f t="shared" si="7"/>
        <v>2628</v>
      </c>
      <c r="M63" s="35">
        <f t="shared" si="8"/>
        <v>525.6</v>
      </c>
      <c r="N63" s="36"/>
      <c r="O63" s="37">
        <v>0</v>
      </c>
      <c r="P63" s="37">
        <v>0</v>
      </c>
      <c r="Q63" s="37">
        <v>0</v>
      </c>
      <c r="R63" s="37">
        <v>529</v>
      </c>
      <c r="S63" s="37">
        <v>0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0</v>
      </c>
      <c r="AH63" s="37">
        <v>0</v>
      </c>
      <c r="AI63" s="37">
        <v>528</v>
      </c>
      <c r="AJ63" s="37">
        <v>0</v>
      </c>
      <c r="AK63" s="37">
        <v>0</v>
      </c>
      <c r="AL63" s="152">
        <v>0</v>
      </c>
      <c r="AM63" s="149">
        <v>524</v>
      </c>
      <c r="AN63" s="37">
        <v>0</v>
      </c>
      <c r="AO63" s="37">
        <v>0</v>
      </c>
      <c r="AP63" s="37">
        <v>517</v>
      </c>
      <c r="AQ63" s="37">
        <v>0</v>
      </c>
      <c r="AR63" s="37">
        <v>0</v>
      </c>
      <c r="AS63" s="37">
        <v>0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525</v>
      </c>
      <c r="BB63" s="37">
        <v>0</v>
      </c>
      <c r="BC63" s="37">
        <v>0</v>
      </c>
      <c r="BD63" s="37">
        <v>0</v>
      </c>
      <c r="BE63" s="37">
        <v>0</v>
      </c>
      <c r="BF63" s="37">
        <v>0</v>
      </c>
      <c r="BG63" s="37">
        <v>522</v>
      </c>
      <c r="BH63" s="37">
        <v>0</v>
      </c>
      <c r="BI63" s="37">
        <v>0</v>
      </c>
      <c r="BJ63" s="37">
        <v>0</v>
      </c>
      <c r="BK63" s="37">
        <v>0</v>
      </c>
      <c r="BL63" s="37">
        <v>0</v>
      </c>
      <c r="BM63" s="37">
        <v>0</v>
      </c>
      <c r="BN63" s="37">
        <v>0</v>
      </c>
      <c r="BO63" s="37">
        <v>0</v>
      </c>
      <c r="BP63" s="37">
        <v>0</v>
      </c>
      <c r="BQ63" s="37">
        <v>0</v>
      </c>
      <c r="BR63" s="37">
        <v>0</v>
      </c>
      <c r="BS63" s="37">
        <v>0</v>
      </c>
      <c r="BT63" s="37">
        <v>0</v>
      </c>
      <c r="BU63" s="37">
        <v>0</v>
      </c>
      <c r="BV63" s="37">
        <v>0</v>
      </c>
      <c r="BW63" s="37">
        <v>0</v>
      </c>
      <c r="BX63" s="38">
        <v>0</v>
      </c>
    </row>
    <row r="64" spans="1:76" ht="14.1" customHeight="1" x14ac:dyDescent="0.25">
      <c r="A64" s="28">
        <f t="shared" si="0"/>
        <v>51</v>
      </c>
      <c r="B64" s="39" t="s">
        <v>126</v>
      </c>
      <c r="C64" s="40">
        <v>1012</v>
      </c>
      <c r="D64" s="41" t="s">
        <v>64</v>
      </c>
      <c r="E64" s="32">
        <f t="shared" si="1"/>
        <v>535</v>
      </c>
      <c r="F64" s="32" t="str">
        <f>VLOOKUP(E64,Tab!$A$2:$B$255,2,TRUE)</f>
        <v>Não</v>
      </c>
      <c r="G64" s="33">
        <f t="shared" si="2"/>
        <v>535</v>
      </c>
      <c r="H64" s="33">
        <f t="shared" si="3"/>
        <v>523</v>
      </c>
      <c r="I64" s="33">
        <f t="shared" si="4"/>
        <v>522</v>
      </c>
      <c r="J64" s="33">
        <f t="shared" si="5"/>
        <v>518</v>
      </c>
      <c r="K64" s="33">
        <f t="shared" si="6"/>
        <v>518</v>
      </c>
      <c r="L64" s="34">
        <f t="shared" si="7"/>
        <v>2616</v>
      </c>
      <c r="M64" s="35">
        <f t="shared" si="8"/>
        <v>523.20000000000005</v>
      </c>
      <c r="N64" s="36"/>
      <c r="O64" s="37">
        <v>0</v>
      </c>
      <c r="P64" s="37">
        <v>0</v>
      </c>
      <c r="Q64" s="37">
        <v>0</v>
      </c>
      <c r="R64" s="37">
        <v>0</v>
      </c>
      <c r="S64" s="37">
        <v>522</v>
      </c>
      <c r="T64" s="37">
        <v>0</v>
      </c>
      <c r="U64" s="37">
        <v>497</v>
      </c>
      <c r="V64" s="37">
        <v>0</v>
      </c>
      <c r="W64" s="37">
        <v>0</v>
      </c>
      <c r="X64" s="37">
        <v>0</v>
      </c>
      <c r="Y64" s="37">
        <v>509</v>
      </c>
      <c r="Z64" s="37">
        <v>0</v>
      </c>
      <c r="AA64" s="37">
        <v>0</v>
      </c>
      <c r="AB64" s="37">
        <v>0</v>
      </c>
      <c r="AC64" s="37">
        <v>0</v>
      </c>
      <c r="AD64" s="37">
        <v>0</v>
      </c>
      <c r="AE64" s="37">
        <v>518</v>
      </c>
      <c r="AF64" s="37">
        <v>0</v>
      </c>
      <c r="AG64" s="37">
        <v>0</v>
      </c>
      <c r="AH64" s="37">
        <v>0</v>
      </c>
      <c r="AI64" s="37">
        <v>0</v>
      </c>
      <c r="AJ64" s="37">
        <v>0</v>
      </c>
      <c r="AK64" s="37">
        <v>509</v>
      </c>
      <c r="AL64" s="152">
        <v>0</v>
      </c>
      <c r="AM64" s="149">
        <v>0</v>
      </c>
      <c r="AN64" s="37">
        <v>535</v>
      </c>
      <c r="AO64" s="37">
        <v>0</v>
      </c>
      <c r="AP64" s="37">
        <v>0</v>
      </c>
      <c r="AQ64" s="37">
        <v>518</v>
      </c>
      <c r="AR64" s="37">
        <v>0</v>
      </c>
      <c r="AS64" s="37">
        <v>0</v>
      </c>
      <c r="AT64" s="37">
        <v>516</v>
      </c>
      <c r="AU64" s="37">
        <v>0</v>
      </c>
      <c r="AV64" s="37">
        <v>0</v>
      </c>
      <c r="AW64" s="37">
        <v>0</v>
      </c>
      <c r="AX64" s="37">
        <v>0</v>
      </c>
      <c r="AY64" s="37">
        <v>0</v>
      </c>
      <c r="AZ64" s="37">
        <v>0</v>
      </c>
      <c r="BA64" s="37">
        <v>0</v>
      </c>
      <c r="BB64" s="37">
        <v>0</v>
      </c>
      <c r="BC64" s="37">
        <v>0</v>
      </c>
      <c r="BD64" s="37">
        <v>0</v>
      </c>
      <c r="BE64" s="37">
        <v>0</v>
      </c>
      <c r="BF64" s="37">
        <v>0</v>
      </c>
      <c r="BG64" s="37">
        <v>0</v>
      </c>
      <c r="BH64" s="37">
        <v>523</v>
      </c>
      <c r="BI64" s="37">
        <v>0</v>
      </c>
      <c r="BJ64" s="37">
        <v>0</v>
      </c>
      <c r="BK64" s="37">
        <v>0</v>
      </c>
      <c r="BL64" s="37">
        <v>0</v>
      </c>
      <c r="BM64" s="37">
        <v>0</v>
      </c>
      <c r="BN64" s="37">
        <v>0</v>
      </c>
      <c r="BO64" s="37">
        <v>495</v>
      </c>
      <c r="BP64" s="37">
        <v>0</v>
      </c>
      <c r="BQ64" s="37">
        <v>0</v>
      </c>
      <c r="BR64" s="37">
        <v>0</v>
      </c>
      <c r="BS64" s="37">
        <v>0</v>
      </c>
      <c r="BT64" s="37">
        <v>0</v>
      </c>
      <c r="BU64" s="37">
        <v>0</v>
      </c>
      <c r="BV64" s="37">
        <v>0</v>
      </c>
      <c r="BW64" s="37">
        <v>0</v>
      </c>
      <c r="BX64" s="38">
        <v>510</v>
      </c>
    </row>
    <row r="65" spans="1:76" ht="14.1" customHeight="1" x14ac:dyDescent="0.25">
      <c r="A65" s="28">
        <f t="shared" si="0"/>
        <v>52</v>
      </c>
      <c r="B65" s="46" t="s">
        <v>236</v>
      </c>
      <c r="C65" s="40">
        <v>12200</v>
      </c>
      <c r="D65" s="47" t="s">
        <v>109</v>
      </c>
      <c r="E65" s="32">
        <f t="shared" si="1"/>
        <v>537</v>
      </c>
      <c r="F65" s="32" t="str">
        <f>VLOOKUP(E65,Tab!$A$2:$B$255,2,TRUE)</f>
        <v>Não</v>
      </c>
      <c r="G65" s="33">
        <f t="shared" si="2"/>
        <v>537</v>
      </c>
      <c r="H65" s="33">
        <f t="shared" si="3"/>
        <v>523</v>
      </c>
      <c r="I65" s="33">
        <f t="shared" si="4"/>
        <v>521</v>
      </c>
      <c r="J65" s="33">
        <f t="shared" si="5"/>
        <v>515</v>
      </c>
      <c r="K65" s="33">
        <f t="shared" si="6"/>
        <v>514</v>
      </c>
      <c r="L65" s="34">
        <f t="shared" si="7"/>
        <v>2610</v>
      </c>
      <c r="M65" s="35">
        <f t="shared" si="8"/>
        <v>522</v>
      </c>
      <c r="N65" s="36"/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523</v>
      </c>
      <c r="W65" s="37">
        <v>0</v>
      </c>
      <c r="X65" s="37">
        <v>521</v>
      </c>
      <c r="Y65" s="37">
        <v>0</v>
      </c>
      <c r="Z65" s="37">
        <v>0</v>
      </c>
      <c r="AA65" s="37">
        <v>496</v>
      </c>
      <c r="AB65" s="37">
        <v>512</v>
      </c>
      <c r="AC65" s="37">
        <v>0</v>
      </c>
      <c r="AD65" s="37">
        <v>537</v>
      </c>
      <c r="AE65" s="37">
        <v>0</v>
      </c>
      <c r="AF65" s="37">
        <v>510</v>
      </c>
      <c r="AG65" s="37">
        <v>0</v>
      </c>
      <c r="AH65" s="37">
        <v>0</v>
      </c>
      <c r="AI65" s="37">
        <v>0</v>
      </c>
      <c r="AJ65" s="37">
        <v>509</v>
      </c>
      <c r="AK65" s="37">
        <v>0</v>
      </c>
      <c r="AL65" s="152">
        <v>0</v>
      </c>
      <c r="AM65" s="149">
        <v>0</v>
      </c>
      <c r="AN65" s="37">
        <v>0</v>
      </c>
      <c r="AO65" s="37">
        <v>0</v>
      </c>
      <c r="AP65" s="37">
        <v>514</v>
      </c>
      <c r="AQ65" s="37">
        <v>0</v>
      </c>
      <c r="AR65" s="37">
        <v>0</v>
      </c>
      <c r="AS65" s="37">
        <v>0</v>
      </c>
      <c r="AT65" s="37">
        <v>0</v>
      </c>
      <c r="AU65" s="37">
        <v>0</v>
      </c>
      <c r="AV65" s="37">
        <v>0</v>
      </c>
      <c r="AW65" s="37">
        <v>499</v>
      </c>
      <c r="AX65" s="37">
        <v>0</v>
      </c>
      <c r="AY65" s="37">
        <v>0</v>
      </c>
      <c r="AZ65" s="37">
        <v>0</v>
      </c>
      <c r="BA65" s="37">
        <v>0</v>
      </c>
      <c r="BB65" s="37">
        <v>515</v>
      </c>
      <c r="BC65" s="37">
        <v>0</v>
      </c>
      <c r="BD65" s="37">
        <v>0</v>
      </c>
      <c r="BE65" s="37">
        <v>510</v>
      </c>
      <c r="BF65" s="37">
        <v>0</v>
      </c>
      <c r="BG65" s="37">
        <v>0</v>
      </c>
      <c r="BH65" s="37">
        <v>0</v>
      </c>
      <c r="BI65" s="37">
        <v>0</v>
      </c>
      <c r="BJ65" s="37">
        <v>0</v>
      </c>
      <c r="BK65" s="37">
        <v>0</v>
      </c>
      <c r="BL65" s="37">
        <v>0</v>
      </c>
      <c r="BM65" s="37">
        <v>0</v>
      </c>
      <c r="BN65" s="37">
        <v>509</v>
      </c>
      <c r="BO65" s="37">
        <v>0</v>
      </c>
      <c r="BP65" s="37">
        <v>0</v>
      </c>
      <c r="BQ65" s="37">
        <v>0</v>
      </c>
      <c r="BR65" s="37">
        <v>0</v>
      </c>
      <c r="BS65" s="37">
        <v>0</v>
      </c>
      <c r="BT65" s="37">
        <v>0</v>
      </c>
      <c r="BU65" s="37">
        <v>0</v>
      </c>
      <c r="BV65" s="37">
        <v>0</v>
      </c>
      <c r="BW65" s="37">
        <v>0</v>
      </c>
      <c r="BX65" s="38">
        <v>0</v>
      </c>
    </row>
    <row r="66" spans="1:76" ht="14.1" customHeight="1" x14ac:dyDescent="0.25">
      <c r="A66" s="28">
        <f t="shared" si="0"/>
        <v>53</v>
      </c>
      <c r="B66" s="39" t="s">
        <v>115</v>
      </c>
      <c r="C66" s="40">
        <v>62</v>
      </c>
      <c r="D66" s="41" t="s">
        <v>62</v>
      </c>
      <c r="E66" s="32">
        <f t="shared" si="1"/>
        <v>523</v>
      </c>
      <c r="F66" s="32" t="str">
        <f>VLOOKUP(E66,Tab!$A$2:$B$255,2,TRUE)</f>
        <v>Não</v>
      </c>
      <c r="G66" s="33">
        <f t="shared" si="2"/>
        <v>532</v>
      </c>
      <c r="H66" s="33">
        <f t="shared" si="3"/>
        <v>523</v>
      </c>
      <c r="I66" s="33">
        <f t="shared" si="4"/>
        <v>520</v>
      </c>
      <c r="J66" s="33">
        <f t="shared" si="5"/>
        <v>514</v>
      </c>
      <c r="K66" s="33">
        <f t="shared" si="6"/>
        <v>513</v>
      </c>
      <c r="L66" s="34">
        <f t="shared" si="7"/>
        <v>2602</v>
      </c>
      <c r="M66" s="35">
        <f t="shared" si="8"/>
        <v>520.4</v>
      </c>
      <c r="N66" s="36"/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0</v>
      </c>
      <c r="Z66" s="37">
        <v>0</v>
      </c>
      <c r="AA66" s="37">
        <v>0</v>
      </c>
      <c r="AB66" s="37">
        <v>0</v>
      </c>
      <c r="AC66" s="37">
        <v>0</v>
      </c>
      <c r="AD66" s="37">
        <v>0</v>
      </c>
      <c r="AE66" s="37">
        <v>0</v>
      </c>
      <c r="AF66" s="37">
        <v>520</v>
      </c>
      <c r="AG66" s="37">
        <v>0</v>
      </c>
      <c r="AH66" s="37">
        <v>0</v>
      </c>
      <c r="AI66" s="37">
        <v>0</v>
      </c>
      <c r="AJ66" s="37">
        <v>0</v>
      </c>
      <c r="AK66" s="37">
        <v>0</v>
      </c>
      <c r="AL66" s="152">
        <v>0</v>
      </c>
      <c r="AM66" s="149">
        <v>0</v>
      </c>
      <c r="AN66" s="37">
        <v>0</v>
      </c>
      <c r="AO66" s="37">
        <v>0</v>
      </c>
      <c r="AP66" s="37">
        <v>514</v>
      </c>
      <c r="AQ66" s="37">
        <v>0</v>
      </c>
      <c r="AR66" s="37">
        <v>0</v>
      </c>
      <c r="AS66" s="37">
        <v>0</v>
      </c>
      <c r="AT66" s="37">
        <v>0</v>
      </c>
      <c r="AU66" s="37">
        <v>523</v>
      </c>
      <c r="AV66" s="37">
        <v>0</v>
      </c>
      <c r="AW66" s="37">
        <v>505</v>
      </c>
      <c r="AX66" s="37">
        <v>0</v>
      </c>
      <c r="AY66" s="37">
        <v>0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532</v>
      </c>
      <c r="BF66" s="37">
        <v>504</v>
      </c>
      <c r="BG66" s="37">
        <v>0</v>
      </c>
      <c r="BH66" s="37">
        <v>0</v>
      </c>
      <c r="BI66" s="37">
        <v>0</v>
      </c>
      <c r="BJ66" s="37">
        <v>0</v>
      </c>
      <c r="BK66" s="37">
        <v>0</v>
      </c>
      <c r="BL66" s="37">
        <v>0</v>
      </c>
      <c r="BM66" s="37">
        <v>0</v>
      </c>
      <c r="BN66" s="37">
        <v>513</v>
      </c>
      <c r="BO66" s="37">
        <v>0</v>
      </c>
      <c r="BP66" s="37">
        <v>0</v>
      </c>
      <c r="BQ66" s="37">
        <v>0</v>
      </c>
      <c r="BR66" s="37">
        <v>0</v>
      </c>
      <c r="BS66" s="37">
        <v>0</v>
      </c>
      <c r="BT66" s="37">
        <v>0</v>
      </c>
      <c r="BU66" s="37">
        <v>0</v>
      </c>
      <c r="BV66" s="37">
        <v>0</v>
      </c>
      <c r="BW66" s="37">
        <v>0</v>
      </c>
      <c r="BX66" s="38">
        <v>0</v>
      </c>
    </row>
    <row r="67" spans="1:76" ht="14.1" customHeight="1" x14ac:dyDescent="0.25">
      <c r="A67" s="28">
        <f t="shared" si="0"/>
        <v>54</v>
      </c>
      <c r="B67" s="46" t="s">
        <v>244</v>
      </c>
      <c r="C67" s="40">
        <v>14175</v>
      </c>
      <c r="D67" s="47" t="s">
        <v>41</v>
      </c>
      <c r="E67" s="32">
        <f t="shared" si="1"/>
        <v>528</v>
      </c>
      <c r="F67" s="32" t="str">
        <f>VLOOKUP(E67,Tab!$A$2:$B$255,2,TRUE)</f>
        <v>Não</v>
      </c>
      <c r="G67" s="33">
        <f t="shared" si="2"/>
        <v>528</v>
      </c>
      <c r="H67" s="33">
        <f t="shared" si="3"/>
        <v>523</v>
      </c>
      <c r="I67" s="33">
        <f t="shared" si="4"/>
        <v>519</v>
      </c>
      <c r="J67" s="33">
        <f t="shared" si="5"/>
        <v>516</v>
      </c>
      <c r="K67" s="33">
        <f t="shared" si="6"/>
        <v>515</v>
      </c>
      <c r="L67" s="34">
        <f t="shared" si="7"/>
        <v>2601</v>
      </c>
      <c r="M67" s="35">
        <f t="shared" si="8"/>
        <v>520.20000000000005</v>
      </c>
      <c r="N67" s="36"/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37">
        <v>0</v>
      </c>
      <c r="X67" s="37">
        <v>0</v>
      </c>
      <c r="Y67" s="37">
        <v>0</v>
      </c>
      <c r="Z67" s="37">
        <v>0</v>
      </c>
      <c r="AA67" s="37">
        <v>515</v>
      </c>
      <c r="AB67" s="37">
        <v>528</v>
      </c>
      <c r="AC67" s="37">
        <v>0</v>
      </c>
      <c r="AD67" s="37">
        <v>0</v>
      </c>
      <c r="AE67" s="37">
        <v>0</v>
      </c>
      <c r="AF67" s="37">
        <v>0</v>
      </c>
      <c r="AG67" s="37">
        <v>0</v>
      </c>
      <c r="AH67" s="37">
        <v>0</v>
      </c>
      <c r="AI67" s="37">
        <v>0</v>
      </c>
      <c r="AJ67" s="37">
        <v>0</v>
      </c>
      <c r="AK67" s="37">
        <v>0</v>
      </c>
      <c r="AL67" s="152">
        <v>0</v>
      </c>
      <c r="AM67" s="149">
        <v>0</v>
      </c>
      <c r="AN67" s="37">
        <v>0</v>
      </c>
      <c r="AO67" s="37">
        <v>0</v>
      </c>
      <c r="AP67" s="37">
        <v>504</v>
      </c>
      <c r="AQ67" s="37">
        <v>0</v>
      </c>
      <c r="AR67" s="37">
        <v>519</v>
      </c>
      <c r="AS67" s="37">
        <v>0</v>
      </c>
      <c r="AT67" s="37">
        <v>0</v>
      </c>
      <c r="AU67" s="37">
        <v>0</v>
      </c>
      <c r="AV67" s="37">
        <v>0</v>
      </c>
      <c r="AW67" s="37">
        <v>523</v>
      </c>
      <c r="AX67" s="37">
        <v>511</v>
      </c>
      <c r="AY67" s="37">
        <v>0</v>
      </c>
      <c r="AZ67" s="37">
        <v>0</v>
      </c>
      <c r="BA67" s="37">
        <v>0</v>
      </c>
      <c r="BB67" s="37">
        <v>0</v>
      </c>
      <c r="BC67" s="37">
        <v>0</v>
      </c>
      <c r="BD67" s="37">
        <v>0</v>
      </c>
      <c r="BE67" s="37">
        <v>516</v>
      </c>
      <c r="BF67" s="37">
        <v>496</v>
      </c>
      <c r="BG67" s="37">
        <v>0</v>
      </c>
      <c r="BH67" s="37">
        <v>0</v>
      </c>
      <c r="BI67" s="37">
        <v>0</v>
      </c>
      <c r="BJ67" s="37">
        <v>0</v>
      </c>
      <c r="BK67" s="37">
        <v>0</v>
      </c>
      <c r="BL67" s="37">
        <v>0</v>
      </c>
      <c r="BM67" s="37">
        <v>0</v>
      </c>
      <c r="BN67" s="37">
        <v>504</v>
      </c>
      <c r="BO67" s="37">
        <v>0</v>
      </c>
      <c r="BP67" s="37">
        <v>0</v>
      </c>
      <c r="BQ67" s="37">
        <v>0</v>
      </c>
      <c r="BR67" s="37">
        <v>0</v>
      </c>
      <c r="BS67" s="37">
        <v>0</v>
      </c>
      <c r="BT67" s="37">
        <v>0</v>
      </c>
      <c r="BU67" s="37">
        <v>0</v>
      </c>
      <c r="BV67" s="37">
        <v>0</v>
      </c>
      <c r="BW67" s="37">
        <v>0</v>
      </c>
      <c r="BX67" s="38">
        <v>0</v>
      </c>
    </row>
    <row r="68" spans="1:76" ht="14.1" customHeight="1" x14ac:dyDescent="0.25">
      <c r="A68" s="28">
        <f t="shared" si="0"/>
        <v>55</v>
      </c>
      <c r="B68" s="46" t="s">
        <v>118</v>
      </c>
      <c r="C68" s="40">
        <v>12745</v>
      </c>
      <c r="D68" s="47" t="s">
        <v>41</v>
      </c>
      <c r="E68" s="32">
        <f t="shared" si="1"/>
        <v>525</v>
      </c>
      <c r="F68" s="32" t="str">
        <f>VLOOKUP(E68,Tab!$A$2:$B$255,2,TRUE)</f>
        <v>Não</v>
      </c>
      <c r="G68" s="33">
        <f t="shared" si="2"/>
        <v>525</v>
      </c>
      <c r="H68" s="33">
        <f t="shared" si="3"/>
        <v>520</v>
      </c>
      <c r="I68" s="33">
        <f t="shared" si="4"/>
        <v>518</v>
      </c>
      <c r="J68" s="33">
        <f t="shared" si="5"/>
        <v>516</v>
      </c>
      <c r="K68" s="33">
        <f t="shared" si="6"/>
        <v>515</v>
      </c>
      <c r="L68" s="34">
        <f t="shared" si="7"/>
        <v>2594</v>
      </c>
      <c r="M68" s="35">
        <f t="shared" si="8"/>
        <v>518.79999999999995</v>
      </c>
      <c r="N68" s="36"/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518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515</v>
      </c>
      <c r="AC68" s="37">
        <v>0</v>
      </c>
      <c r="AD68" s="37">
        <v>0</v>
      </c>
      <c r="AE68" s="37">
        <v>0</v>
      </c>
      <c r="AF68" s="37">
        <v>520</v>
      </c>
      <c r="AG68" s="37">
        <v>0</v>
      </c>
      <c r="AH68" s="37">
        <v>0</v>
      </c>
      <c r="AI68" s="37">
        <v>0</v>
      </c>
      <c r="AJ68" s="37">
        <v>525</v>
      </c>
      <c r="AK68" s="37">
        <v>0</v>
      </c>
      <c r="AL68" s="152">
        <v>0</v>
      </c>
      <c r="AM68" s="149">
        <v>0</v>
      </c>
      <c r="AN68" s="37">
        <v>0</v>
      </c>
      <c r="AO68" s="37">
        <v>0</v>
      </c>
      <c r="AP68" s="37">
        <v>494</v>
      </c>
      <c r="AQ68" s="37">
        <v>0</v>
      </c>
      <c r="AR68" s="37">
        <v>516</v>
      </c>
      <c r="AS68" s="37">
        <v>0</v>
      </c>
      <c r="AT68" s="37">
        <v>0</v>
      </c>
      <c r="AU68" s="37">
        <v>514</v>
      </c>
      <c r="AV68" s="37">
        <v>0</v>
      </c>
      <c r="AW68" s="37">
        <v>513</v>
      </c>
      <c r="AX68" s="37">
        <v>0</v>
      </c>
      <c r="AY68" s="37">
        <v>0</v>
      </c>
      <c r="AZ68" s="37">
        <v>0</v>
      </c>
      <c r="BA68" s="37">
        <v>0</v>
      </c>
      <c r="BB68" s="37">
        <v>0</v>
      </c>
      <c r="BC68" s="37">
        <v>0</v>
      </c>
      <c r="BD68" s="37">
        <v>0</v>
      </c>
      <c r="BE68" s="37">
        <v>511</v>
      </c>
      <c r="BF68" s="37">
        <v>0</v>
      </c>
      <c r="BG68" s="37">
        <v>0</v>
      </c>
      <c r="BH68" s="37">
        <v>0</v>
      </c>
      <c r="BI68" s="37">
        <v>0</v>
      </c>
      <c r="BJ68" s="37">
        <v>0</v>
      </c>
      <c r="BK68" s="37">
        <v>0</v>
      </c>
      <c r="BL68" s="37">
        <v>0</v>
      </c>
      <c r="BM68" s="37">
        <v>0</v>
      </c>
      <c r="BN68" s="37">
        <v>0</v>
      </c>
      <c r="BO68" s="37">
        <v>0</v>
      </c>
      <c r="BP68" s="37">
        <v>0</v>
      </c>
      <c r="BQ68" s="37">
        <v>0</v>
      </c>
      <c r="BR68" s="37">
        <v>0</v>
      </c>
      <c r="BS68" s="37">
        <v>0</v>
      </c>
      <c r="BT68" s="37">
        <v>0</v>
      </c>
      <c r="BU68" s="37">
        <v>0</v>
      </c>
      <c r="BV68" s="37">
        <v>0</v>
      </c>
      <c r="BW68" s="37">
        <v>0</v>
      </c>
      <c r="BX68" s="38">
        <v>0</v>
      </c>
    </row>
    <row r="69" spans="1:76" ht="14.1" customHeight="1" x14ac:dyDescent="0.25">
      <c r="A69" s="28">
        <f t="shared" si="0"/>
        <v>56</v>
      </c>
      <c r="B69" s="46" t="s">
        <v>250</v>
      </c>
      <c r="C69" s="40">
        <v>13795</v>
      </c>
      <c r="D69" s="47" t="s">
        <v>62</v>
      </c>
      <c r="E69" s="32">
        <f t="shared" si="1"/>
        <v>528</v>
      </c>
      <c r="F69" s="32" t="str">
        <f>VLOOKUP(E69,Tab!$A$2:$B$255,2,TRUE)</f>
        <v>Não</v>
      </c>
      <c r="G69" s="33">
        <f t="shared" si="2"/>
        <v>528</v>
      </c>
      <c r="H69" s="33">
        <f t="shared" si="3"/>
        <v>517</v>
      </c>
      <c r="I69" s="33">
        <f t="shared" si="4"/>
        <v>517</v>
      </c>
      <c r="J69" s="33">
        <f t="shared" si="5"/>
        <v>505</v>
      </c>
      <c r="K69" s="33">
        <f t="shared" si="6"/>
        <v>502</v>
      </c>
      <c r="L69" s="34">
        <f t="shared" si="7"/>
        <v>2569</v>
      </c>
      <c r="M69" s="35">
        <f t="shared" si="8"/>
        <v>513.79999999999995</v>
      </c>
      <c r="N69" s="36"/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528</v>
      </c>
      <c r="AG69" s="37">
        <v>0</v>
      </c>
      <c r="AH69" s="37">
        <v>0</v>
      </c>
      <c r="AI69" s="37">
        <v>0</v>
      </c>
      <c r="AJ69" s="37">
        <v>0</v>
      </c>
      <c r="AK69" s="37">
        <v>0</v>
      </c>
      <c r="AL69" s="152">
        <v>0</v>
      </c>
      <c r="AM69" s="149">
        <v>0</v>
      </c>
      <c r="AN69" s="37">
        <v>0</v>
      </c>
      <c r="AO69" s="37">
        <v>0</v>
      </c>
      <c r="AP69" s="37">
        <v>517</v>
      </c>
      <c r="AQ69" s="37">
        <v>0</v>
      </c>
      <c r="AR69" s="37">
        <v>502</v>
      </c>
      <c r="AS69" s="37">
        <v>0</v>
      </c>
      <c r="AT69" s="37">
        <v>0</v>
      </c>
      <c r="AU69" s="37">
        <v>517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0</v>
      </c>
      <c r="BE69" s="37">
        <v>499</v>
      </c>
      <c r="BF69" s="37">
        <v>505</v>
      </c>
      <c r="BG69" s="37">
        <v>0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485</v>
      </c>
      <c r="BO69" s="37">
        <v>0</v>
      </c>
      <c r="BP69" s="37">
        <v>0</v>
      </c>
      <c r="BQ69" s="37">
        <v>0</v>
      </c>
      <c r="BR69" s="37">
        <v>0</v>
      </c>
      <c r="BS69" s="37">
        <v>0</v>
      </c>
      <c r="BT69" s="37">
        <v>0</v>
      </c>
      <c r="BU69" s="37">
        <v>0</v>
      </c>
      <c r="BV69" s="37">
        <v>0</v>
      </c>
      <c r="BW69" s="37">
        <v>0</v>
      </c>
      <c r="BX69" s="38">
        <v>0</v>
      </c>
    </row>
    <row r="70" spans="1:76" ht="14.1" customHeight="1" x14ac:dyDescent="0.25">
      <c r="A70" s="28">
        <f t="shared" si="0"/>
        <v>57</v>
      </c>
      <c r="B70" s="46" t="s">
        <v>245</v>
      </c>
      <c r="C70" s="40">
        <v>14184</v>
      </c>
      <c r="D70" s="47" t="s">
        <v>243</v>
      </c>
      <c r="E70" s="32">
        <f t="shared" si="1"/>
        <v>520</v>
      </c>
      <c r="F70" s="32" t="str">
        <f>VLOOKUP(E70,Tab!$A$2:$B$255,2,TRUE)</f>
        <v>Não</v>
      </c>
      <c r="G70" s="33">
        <f t="shared" si="2"/>
        <v>520</v>
      </c>
      <c r="H70" s="33">
        <f t="shared" si="3"/>
        <v>515</v>
      </c>
      <c r="I70" s="33">
        <f t="shared" si="4"/>
        <v>512</v>
      </c>
      <c r="J70" s="33">
        <f t="shared" si="5"/>
        <v>510</v>
      </c>
      <c r="K70" s="33">
        <f t="shared" si="6"/>
        <v>504</v>
      </c>
      <c r="L70" s="34">
        <f t="shared" si="7"/>
        <v>2561</v>
      </c>
      <c r="M70" s="35">
        <f t="shared" si="8"/>
        <v>512.20000000000005</v>
      </c>
      <c r="N70" s="36"/>
      <c r="O70" s="37">
        <v>0</v>
      </c>
      <c r="P70" s="37">
        <v>510</v>
      </c>
      <c r="Q70" s="37">
        <v>0</v>
      </c>
      <c r="R70" s="37">
        <v>0</v>
      </c>
      <c r="S70" s="37">
        <v>520</v>
      </c>
      <c r="T70" s="37">
        <v>0</v>
      </c>
      <c r="U70" s="37">
        <v>515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0</v>
      </c>
      <c r="AC70" s="37">
        <v>0</v>
      </c>
      <c r="AD70" s="37">
        <v>0</v>
      </c>
      <c r="AE70" s="37">
        <v>0</v>
      </c>
      <c r="AF70" s="37">
        <v>0</v>
      </c>
      <c r="AG70" s="37">
        <v>0</v>
      </c>
      <c r="AH70" s="37">
        <v>512</v>
      </c>
      <c r="AI70" s="37">
        <v>0</v>
      </c>
      <c r="AJ70" s="37">
        <v>0</v>
      </c>
      <c r="AK70" s="37">
        <v>0</v>
      </c>
      <c r="AL70" s="152">
        <v>0</v>
      </c>
      <c r="AM70" s="149">
        <v>0</v>
      </c>
      <c r="AN70" s="37">
        <v>0</v>
      </c>
      <c r="AO70" s="37">
        <v>0</v>
      </c>
      <c r="AP70" s="37">
        <v>0</v>
      </c>
      <c r="AQ70" s="37">
        <v>0</v>
      </c>
      <c r="AR70" s="37">
        <v>0</v>
      </c>
      <c r="AS70" s="37">
        <v>0</v>
      </c>
      <c r="AT70" s="37">
        <v>0</v>
      </c>
      <c r="AU70" s="37">
        <v>0</v>
      </c>
      <c r="AV70" s="37">
        <v>0</v>
      </c>
      <c r="AW70" s="37">
        <v>0</v>
      </c>
      <c r="AX70" s="37">
        <v>0</v>
      </c>
      <c r="AY70" s="37">
        <v>0</v>
      </c>
      <c r="AZ70" s="37">
        <v>497</v>
      </c>
      <c r="BA70" s="37">
        <v>0</v>
      </c>
      <c r="BB70" s="37">
        <v>0</v>
      </c>
      <c r="BC70" s="37">
        <v>0</v>
      </c>
      <c r="BD70" s="37">
        <v>0</v>
      </c>
      <c r="BE70" s="37">
        <v>0</v>
      </c>
      <c r="BF70" s="37">
        <v>0</v>
      </c>
      <c r="BG70" s="37">
        <v>0</v>
      </c>
      <c r="BH70" s="37">
        <v>500</v>
      </c>
      <c r="BI70" s="37">
        <v>0</v>
      </c>
      <c r="BJ70" s="37">
        <v>0</v>
      </c>
      <c r="BK70" s="37">
        <v>0</v>
      </c>
      <c r="BL70" s="37">
        <v>0</v>
      </c>
      <c r="BM70" s="37">
        <v>0</v>
      </c>
      <c r="BN70" s="37">
        <v>0</v>
      </c>
      <c r="BO70" s="37">
        <v>0</v>
      </c>
      <c r="BP70" s="37">
        <v>0</v>
      </c>
      <c r="BQ70" s="37">
        <v>0</v>
      </c>
      <c r="BR70" s="37">
        <v>0</v>
      </c>
      <c r="BS70" s="37">
        <v>504</v>
      </c>
      <c r="BT70" s="37">
        <v>0</v>
      </c>
      <c r="BU70" s="37">
        <v>0</v>
      </c>
      <c r="BV70" s="37">
        <v>0</v>
      </c>
      <c r="BW70" s="37">
        <v>0</v>
      </c>
      <c r="BX70" s="38">
        <v>0</v>
      </c>
    </row>
    <row r="71" spans="1:76" ht="14.1" customHeight="1" x14ac:dyDescent="0.25">
      <c r="A71" s="28">
        <f t="shared" si="0"/>
        <v>58</v>
      </c>
      <c r="B71" s="39" t="s">
        <v>127</v>
      </c>
      <c r="C71" s="40">
        <v>11751</v>
      </c>
      <c r="D71" s="41" t="s">
        <v>128</v>
      </c>
      <c r="E71" s="32">
        <f t="shared" si="1"/>
        <v>519</v>
      </c>
      <c r="F71" s="32" t="str">
        <f>VLOOKUP(E71,Tab!$A$2:$B$255,2,TRUE)</f>
        <v>Não</v>
      </c>
      <c r="G71" s="33">
        <f t="shared" si="2"/>
        <v>519</v>
      </c>
      <c r="H71" s="33">
        <f t="shared" si="3"/>
        <v>516</v>
      </c>
      <c r="I71" s="33">
        <f t="shared" si="4"/>
        <v>514</v>
      </c>
      <c r="J71" s="33">
        <f t="shared" si="5"/>
        <v>510</v>
      </c>
      <c r="K71" s="33">
        <f t="shared" si="6"/>
        <v>501</v>
      </c>
      <c r="L71" s="34">
        <f t="shared" si="7"/>
        <v>2560</v>
      </c>
      <c r="M71" s="35">
        <f t="shared" si="8"/>
        <v>512</v>
      </c>
      <c r="N71" s="36"/>
      <c r="O71" s="37">
        <v>0</v>
      </c>
      <c r="P71" s="37">
        <v>0</v>
      </c>
      <c r="Q71" s="37">
        <v>0</v>
      </c>
      <c r="R71" s="37">
        <v>0</v>
      </c>
      <c r="S71" s="37">
        <v>0</v>
      </c>
      <c r="T71" s="37">
        <v>0</v>
      </c>
      <c r="U71" s="37">
        <v>0</v>
      </c>
      <c r="V71" s="37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  <c r="AC71" s="37">
        <v>0</v>
      </c>
      <c r="AD71" s="37">
        <v>0</v>
      </c>
      <c r="AE71" s="37">
        <v>0</v>
      </c>
      <c r="AF71" s="37">
        <v>0</v>
      </c>
      <c r="AG71" s="37">
        <v>0</v>
      </c>
      <c r="AH71" s="37">
        <v>0</v>
      </c>
      <c r="AI71" s="37">
        <v>519</v>
      </c>
      <c r="AJ71" s="37">
        <v>0</v>
      </c>
      <c r="AK71" s="37">
        <v>0</v>
      </c>
      <c r="AL71" s="152">
        <v>0</v>
      </c>
      <c r="AM71" s="149">
        <v>510</v>
      </c>
      <c r="AN71" s="37">
        <v>0</v>
      </c>
      <c r="AO71" s="37">
        <v>0</v>
      </c>
      <c r="AP71" s="37">
        <v>497</v>
      </c>
      <c r="AQ71" s="37">
        <v>0</v>
      </c>
      <c r="AR71" s="37">
        <v>0</v>
      </c>
      <c r="AS71" s="37">
        <v>516</v>
      </c>
      <c r="AT71" s="37">
        <v>0</v>
      </c>
      <c r="AU71" s="37">
        <v>0</v>
      </c>
      <c r="AV71" s="37">
        <v>0</v>
      </c>
      <c r="AW71" s="37">
        <v>0</v>
      </c>
      <c r="AX71" s="37">
        <v>0</v>
      </c>
      <c r="AY71" s="37">
        <v>0</v>
      </c>
      <c r="AZ71" s="37">
        <v>0</v>
      </c>
      <c r="BA71" s="37">
        <v>501</v>
      </c>
      <c r="BB71" s="37">
        <v>0</v>
      </c>
      <c r="BC71" s="37">
        <v>0</v>
      </c>
      <c r="BD71" s="37">
        <v>514</v>
      </c>
      <c r="BE71" s="37">
        <v>0</v>
      </c>
      <c r="BF71" s="37">
        <v>0</v>
      </c>
      <c r="BG71" s="37">
        <v>0</v>
      </c>
      <c r="BH71" s="37">
        <v>0</v>
      </c>
      <c r="BI71" s="37">
        <v>0</v>
      </c>
      <c r="BJ71" s="37">
        <v>0</v>
      </c>
      <c r="BK71" s="37">
        <v>0</v>
      </c>
      <c r="BL71" s="37">
        <v>0</v>
      </c>
      <c r="BM71" s="37">
        <v>0</v>
      </c>
      <c r="BN71" s="37">
        <v>0</v>
      </c>
      <c r="BO71" s="37">
        <v>0</v>
      </c>
      <c r="BP71" s="37">
        <v>0</v>
      </c>
      <c r="BQ71" s="37">
        <v>0</v>
      </c>
      <c r="BR71" s="37">
        <v>0</v>
      </c>
      <c r="BS71" s="37">
        <v>0</v>
      </c>
      <c r="BT71" s="37">
        <v>0</v>
      </c>
      <c r="BU71" s="37">
        <v>0</v>
      </c>
      <c r="BV71" s="37">
        <v>0</v>
      </c>
      <c r="BW71" s="37">
        <v>0</v>
      </c>
      <c r="BX71" s="38">
        <v>0</v>
      </c>
    </row>
    <row r="72" spans="1:76" ht="14.1" customHeight="1" x14ac:dyDescent="0.25">
      <c r="A72" s="28">
        <f t="shared" si="0"/>
        <v>59</v>
      </c>
      <c r="B72" s="46" t="s">
        <v>246</v>
      </c>
      <c r="C72" s="40">
        <v>14222</v>
      </c>
      <c r="D72" s="47" t="s">
        <v>41</v>
      </c>
      <c r="E72" s="32">
        <f t="shared" si="1"/>
        <v>510</v>
      </c>
      <c r="F72" s="32" t="str">
        <f>VLOOKUP(E72,Tab!$A$2:$B$255,2,TRUE)</f>
        <v>Não</v>
      </c>
      <c r="G72" s="33">
        <f t="shared" si="2"/>
        <v>510</v>
      </c>
      <c r="H72" s="33">
        <f t="shared" si="3"/>
        <v>504</v>
      </c>
      <c r="I72" s="33">
        <f t="shared" si="4"/>
        <v>504</v>
      </c>
      <c r="J72" s="33">
        <f t="shared" si="5"/>
        <v>500</v>
      </c>
      <c r="K72" s="33">
        <f t="shared" si="6"/>
        <v>499</v>
      </c>
      <c r="L72" s="34">
        <f t="shared" si="7"/>
        <v>2517</v>
      </c>
      <c r="M72" s="35">
        <f t="shared" si="8"/>
        <v>503.4</v>
      </c>
      <c r="N72" s="36"/>
      <c r="O72" s="37">
        <v>0</v>
      </c>
      <c r="P72" s="37">
        <v>0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510</v>
      </c>
      <c r="AC72" s="37">
        <v>0</v>
      </c>
      <c r="AD72" s="37">
        <v>504</v>
      </c>
      <c r="AE72" s="37">
        <v>0</v>
      </c>
      <c r="AF72" s="37">
        <v>481</v>
      </c>
      <c r="AG72" s="37">
        <v>0</v>
      </c>
      <c r="AH72" s="37">
        <v>0</v>
      </c>
      <c r="AI72" s="37">
        <v>0</v>
      </c>
      <c r="AJ72" s="37">
        <v>481</v>
      </c>
      <c r="AK72" s="37">
        <v>0</v>
      </c>
      <c r="AL72" s="152">
        <v>0</v>
      </c>
      <c r="AM72" s="149">
        <v>0</v>
      </c>
      <c r="AN72" s="37">
        <v>0</v>
      </c>
      <c r="AO72" s="37">
        <v>0</v>
      </c>
      <c r="AP72" s="37">
        <v>0</v>
      </c>
      <c r="AQ72" s="37">
        <v>0</v>
      </c>
      <c r="AR72" s="37">
        <v>500</v>
      </c>
      <c r="AS72" s="37">
        <v>0</v>
      </c>
      <c r="AT72" s="37">
        <v>0</v>
      </c>
      <c r="AU72" s="37">
        <v>504</v>
      </c>
      <c r="AV72" s="37">
        <v>0</v>
      </c>
      <c r="AW72" s="37">
        <v>499</v>
      </c>
      <c r="AX72" s="37">
        <v>0</v>
      </c>
      <c r="AY72" s="37">
        <v>0</v>
      </c>
      <c r="AZ72" s="37">
        <v>0</v>
      </c>
      <c r="BA72" s="37">
        <v>0</v>
      </c>
      <c r="BB72" s="37">
        <v>0</v>
      </c>
      <c r="BC72" s="37">
        <v>0</v>
      </c>
      <c r="BD72" s="37">
        <v>0</v>
      </c>
      <c r="BE72" s="37">
        <v>0</v>
      </c>
      <c r="BF72" s="37">
        <v>0</v>
      </c>
      <c r="BG72" s="37">
        <v>0</v>
      </c>
      <c r="BH72" s="37">
        <v>0</v>
      </c>
      <c r="BI72" s="37">
        <v>0</v>
      </c>
      <c r="BJ72" s="37">
        <v>0</v>
      </c>
      <c r="BK72" s="37">
        <v>0</v>
      </c>
      <c r="BL72" s="37">
        <v>0</v>
      </c>
      <c r="BM72" s="37">
        <v>0</v>
      </c>
      <c r="BN72" s="37">
        <v>496</v>
      </c>
      <c r="BO72" s="37">
        <v>0</v>
      </c>
      <c r="BP72" s="37">
        <v>0</v>
      </c>
      <c r="BQ72" s="37">
        <v>0</v>
      </c>
      <c r="BR72" s="37">
        <v>0</v>
      </c>
      <c r="BS72" s="37">
        <v>0</v>
      </c>
      <c r="BT72" s="37">
        <v>0</v>
      </c>
      <c r="BU72" s="37">
        <v>0</v>
      </c>
      <c r="BV72" s="37">
        <v>0</v>
      </c>
      <c r="BW72" s="37">
        <v>0</v>
      </c>
      <c r="BX72" s="38">
        <v>0</v>
      </c>
    </row>
    <row r="73" spans="1:76" ht="14.1" customHeight="1" x14ac:dyDescent="0.25">
      <c r="A73" s="28">
        <f t="shared" si="0"/>
        <v>60</v>
      </c>
      <c r="B73" s="46" t="s">
        <v>242</v>
      </c>
      <c r="C73" s="40">
        <v>14194</v>
      </c>
      <c r="D73" s="47" t="s">
        <v>243</v>
      </c>
      <c r="E73" s="32">
        <f t="shared" si="1"/>
        <v>515</v>
      </c>
      <c r="F73" s="32" t="str">
        <f>VLOOKUP(E73,Tab!$A$2:$B$255,2,TRUE)</f>
        <v>Não</v>
      </c>
      <c r="G73" s="33">
        <f t="shared" si="2"/>
        <v>519</v>
      </c>
      <c r="H73" s="33">
        <f t="shared" si="3"/>
        <v>515</v>
      </c>
      <c r="I73" s="33">
        <f t="shared" si="4"/>
        <v>505</v>
      </c>
      <c r="J73" s="33">
        <f t="shared" si="5"/>
        <v>502</v>
      </c>
      <c r="K73" s="33">
        <f t="shared" si="6"/>
        <v>472</v>
      </c>
      <c r="L73" s="34">
        <f t="shared" si="7"/>
        <v>2513</v>
      </c>
      <c r="M73" s="35">
        <f t="shared" si="8"/>
        <v>502.6</v>
      </c>
      <c r="N73" s="36"/>
      <c r="O73" s="37">
        <v>0</v>
      </c>
      <c r="P73" s="37">
        <v>472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37">
        <v>0</v>
      </c>
      <c r="AG73" s="37">
        <v>0</v>
      </c>
      <c r="AH73" s="37">
        <v>515</v>
      </c>
      <c r="AI73" s="37">
        <v>0</v>
      </c>
      <c r="AJ73" s="37">
        <v>0</v>
      </c>
      <c r="AK73" s="37">
        <v>0</v>
      </c>
      <c r="AL73" s="152">
        <v>0</v>
      </c>
      <c r="AM73" s="149">
        <v>0</v>
      </c>
      <c r="AN73" s="37">
        <v>0</v>
      </c>
      <c r="AO73" s="37">
        <v>0</v>
      </c>
      <c r="AP73" s="37">
        <v>0</v>
      </c>
      <c r="AQ73" s="37">
        <v>0</v>
      </c>
      <c r="AR73" s="37">
        <v>0</v>
      </c>
      <c r="AS73" s="37">
        <v>0</v>
      </c>
      <c r="AT73" s="37">
        <v>502</v>
      </c>
      <c r="AU73" s="37">
        <v>0</v>
      </c>
      <c r="AV73" s="37">
        <v>0</v>
      </c>
      <c r="AW73" s="37">
        <v>0</v>
      </c>
      <c r="AX73" s="37">
        <v>0</v>
      </c>
      <c r="AY73" s="37">
        <v>0</v>
      </c>
      <c r="AZ73" s="37">
        <v>0</v>
      </c>
      <c r="BA73" s="37">
        <v>0</v>
      </c>
      <c r="BB73" s="37">
        <v>0</v>
      </c>
      <c r="BC73" s="37">
        <v>0</v>
      </c>
      <c r="BD73" s="37">
        <v>0</v>
      </c>
      <c r="BE73" s="37">
        <v>0</v>
      </c>
      <c r="BF73" s="37">
        <v>0</v>
      </c>
      <c r="BG73" s="37">
        <v>0</v>
      </c>
      <c r="BH73" s="37">
        <v>519</v>
      </c>
      <c r="BI73" s="37">
        <v>0</v>
      </c>
      <c r="BJ73" s="37">
        <v>0</v>
      </c>
      <c r="BK73" s="37">
        <v>0</v>
      </c>
      <c r="BL73" s="37">
        <v>0</v>
      </c>
      <c r="BM73" s="37">
        <v>0</v>
      </c>
      <c r="BN73" s="37">
        <v>0</v>
      </c>
      <c r="BO73" s="37">
        <v>0</v>
      </c>
      <c r="BP73" s="37">
        <v>0</v>
      </c>
      <c r="BQ73" s="37">
        <v>0</v>
      </c>
      <c r="BR73" s="37">
        <v>0</v>
      </c>
      <c r="BS73" s="37">
        <v>505</v>
      </c>
      <c r="BT73" s="37">
        <v>0</v>
      </c>
      <c r="BU73" s="37">
        <v>0</v>
      </c>
      <c r="BV73" s="37">
        <v>0</v>
      </c>
      <c r="BW73" s="37">
        <v>0</v>
      </c>
      <c r="BX73" s="38">
        <v>0</v>
      </c>
    </row>
    <row r="74" spans="1:76" ht="14.1" customHeight="1" x14ac:dyDescent="0.25">
      <c r="A74" s="28">
        <f t="shared" si="0"/>
        <v>61</v>
      </c>
      <c r="B74" s="46" t="s">
        <v>125</v>
      </c>
      <c r="C74" s="40">
        <v>7899</v>
      </c>
      <c r="D74" s="47" t="s">
        <v>58</v>
      </c>
      <c r="E74" s="32">
        <f t="shared" si="1"/>
        <v>506</v>
      </c>
      <c r="F74" s="32" t="str">
        <f>VLOOKUP(E74,Tab!$A$2:$B$255,2,TRUE)</f>
        <v>Não</v>
      </c>
      <c r="G74" s="33">
        <f t="shared" si="2"/>
        <v>509</v>
      </c>
      <c r="H74" s="33">
        <f t="shared" si="3"/>
        <v>506</v>
      </c>
      <c r="I74" s="33">
        <f t="shared" si="4"/>
        <v>506</v>
      </c>
      <c r="J74" s="33">
        <f t="shared" si="5"/>
        <v>495</v>
      </c>
      <c r="K74" s="33">
        <f t="shared" si="6"/>
        <v>493</v>
      </c>
      <c r="L74" s="34">
        <f t="shared" si="7"/>
        <v>2509</v>
      </c>
      <c r="M74" s="35">
        <f t="shared" si="8"/>
        <v>501.8</v>
      </c>
      <c r="N74" s="36"/>
      <c r="O74" s="37">
        <v>0</v>
      </c>
      <c r="P74" s="37">
        <v>506</v>
      </c>
      <c r="Q74" s="37">
        <v>0</v>
      </c>
      <c r="R74" s="37">
        <v>0</v>
      </c>
      <c r="S74" s="37">
        <v>493</v>
      </c>
      <c r="T74" s="37">
        <v>0</v>
      </c>
      <c r="U74" s="37">
        <v>0</v>
      </c>
      <c r="V74" s="37">
        <v>0</v>
      </c>
      <c r="W74" s="37">
        <v>490</v>
      </c>
      <c r="X74" s="37">
        <v>0</v>
      </c>
      <c r="Y74" s="37">
        <v>0</v>
      </c>
      <c r="Z74" s="37">
        <v>0</v>
      </c>
      <c r="AA74" s="37">
        <v>0</v>
      </c>
      <c r="AB74" s="37">
        <v>0</v>
      </c>
      <c r="AC74" s="37">
        <v>0</v>
      </c>
      <c r="AD74" s="37">
        <v>0</v>
      </c>
      <c r="AE74" s="37">
        <v>0</v>
      </c>
      <c r="AF74" s="37">
        <v>0</v>
      </c>
      <c r="AG74" s="37">
        <v>0</v>
      </c>
      <c r="AH74" s="37">
        <v>495</v>
      </c>
      <c r="AI74" s="37">
        <v>0</v>
      </c>
      <c r="AJ74" s="37">
        <v>0</v>
      </c>
      <c r="AK74" s="37">
        <v>0</v>
      </c>
      <c r="AL74" s="152">
        <v>0</v>
      </c>
      <c r="AM74" s="149">
        <v>0</v>
      </c>
      <c r="AN74" s="37">
        <v>0</v>
      </c>
      <c r="AO74" s="37">
        <v>0</v>
      </c>
      <c r="AP74" s="37">
        <v>0</v>
      </c>
      <c r="AQ74" s="37">
        <v>0</v>
      </c>
      <c r="AR74" s="37">
        <v>0</v>
      </c>
      <c r="AS74" s="37">
        <v>0</v>
      </c>
      <c r="AT74" s="37">
        <v>506</v>
      </c>
      <c r="AU74" s="37">
        <v>0</v>
      </c>
      <c r="AV74" s="37">
        <v>0</v>
      </c>
      <c r="AW74" s="37">
        <v>0</v>
      </c>
      <c r="AX74" s="37">
        <v>0</v>
      </c>
      <c r="AY74" s="37">
        <v>0</v>
      </c>
      <c r="AZ74" s="37">
        <v>486</v>
      </c>
      <c r="BA74" s="37">
        <v>0</v>
      </c>
      <c r="BB74" s="37">
        <v>0</v>
      </c>
      <c r="BC74" s="37">
        <v>0</v>
      </c>
      <c r="BD74" s="37">
        <v>0</v>
      </c>
      <c r="BE74" s="37">
        <v>0</v>
      </c>
      <c r="BF74" s="37">
        <v>0</v>
      </c>
      <c r="BG74" s="37">
        <v>0</v>
      </c>
      <c r="BH74" s="37">
        <v>492</v>
      </c>
      <c r="BI74" s="37">
        <v>0</v>
      </c>
      <c r="BJ74" s="37">
        <v>0</v>
      </c>
      <c r="BK74" s="37">
        <v>0</v>
      </c>
      <c r="BL74" s="37">
        <v>0</v>
      </c>
      <c r="BM74" s="37">
        <v>0</v>
      </c>
      <c r="BN74" s="37">
        <v>0</v>
      </c>
      <c r="BO74" s="37">
        <v>0</v>
      </c>
      <c r="BP74" s="37">
        <v>0</v>
      </c>
      <c r="BQ74" s="37">
        <v>0</v>
      </c>
      <c r="BR74" s="37">
        <v>0</v>
      </c>
      <c r="BS74" s="37">
        <v>509</v>
      </c>
      <c r="BT74" s="37">
        <v>0</v>
      </c>
      <c r="BU74" s="37">
        <v>0</v>
      </c>
      <c r="BV74" s="37">
        <v>0</v>
      </c>
      <c r="BW74" s="37">
        <v>0</v>
      </c>
      <c r="BX74" s="38">
        <v>0</v>
      </c>
    </row>
    <row r="75" spans="1:76" ht="14.1" customHeight="1" x14ac:dyDescent="0.25">
      <c r="A75" s="28">
        <f t="shared" si="0"/>
        <v>62</v>
      </c>
      <c r="B75" s="50" t="s">
        <v>120</v>
      </c>
      <c r="C75" s="40">
        <v>192</v>
      </c>
      <c r="D75" s="51" t="s">
        <v>38</v>
      </c>
      <c r="E75" s="32">
        <f t="shared" si="1"/>
        <v>526</v>
      </c>
      <c r="F75" s="32" t="str">
        <f>VLOOKUP(E75,Tab!$A$2:$B$255,2,TRUE)</f>
        <v>Não</v>
      </c>
      <c r="G75" s="33">
        <f t="shared" si="2"/>
        <v>526</v>
      </c>
      <c r="H75" s="33">
        <f t="shared" si="3"/>
        <v>505</v>
      </c>
      <c r="I75" s="33">
        <f t="shared" si="4"/>
        <v>494</v>
      </c>
      <c r="J75" s="33">
        <f t="shared" si="5"/>
        <v>490</v>
      </c>
      <c r="K75" s="33">
        <f t="shared" si="6"/>
        <v>485</v>
      </c>
      <c r="L75" s="34">
        <f t="shared" si="7"/>
        <v>2500</v>
      </c>
      <c r="M75" s="35">
        <f t="shared" si="8"/>
        <v>500</v>
      </c>
      <c r="N75" s="36"/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  <c r="W75" s="37">
        <v>0</v>
      </c>
      <c r="X75" s="37">
        <v>0</v>
      </c>
      <c r="Y75" s="37">
        <v>0</v>
      </c>
      <c r="Z75" s="37">
        <v>0</v>
      </c>
      <c r="AA75" s="37">
        <v>0</v>
      </c>
      <c r="AB75" s="37">
        <v>0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526</v>
      </c>
      <c r="AJ75" s="37">
        <v>0</v>
      </c>
      <c r="AK75" s="37">
        <v>0</v>
      </c>
      <c r="AL75" s="152">
        <v>0</v>
      </c>
      <c r="AM75" s="149">
        <v>505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494</v>
      </c>
      <c r="AT75" s="37">
        <v>0</v>
      </c>
      <c r="AU75" s="37">
        <v>0</v>
      </c>
      <c r="AV75" s="37">
        <v>0</v>
      </c>
      <c r="AW75" s="37">
        <v>0</v>
      </c>
      <c r="AX75" s="37">
        <v>0</v>
      </c>
      <c r="AY75" s="37">
        <v>0</v>
      </c>
      <c r="AZ75" s="37">
        <v>0</v>
      </c>
      <c r="BA75" s="37">
        <v>490</v>
      </c>
      <c r="BB75" s="37">
        <v>0</v>
      </c>
      <c r="BC75" s="37">
        <v>0</v>
      </c>
      <c r="BD75" s="37">
        <v>0</v>
      </c>
      <c r="BE75" s="37">
        <v>0</v>
      </c>
      <c r="BF75" s="37">
        <v>0</v>
      </c>
      <c r="BG75" s="37">
        <v>485</v>
      </c>
      <c r="BH75" s="37">
        <v>0</v>
      </c>
      <c r="BI75" s="37">
        <v>0</v>
      </c>
      <c r="BJ75" s="37">
        <v>0</v>
      </c>
      <c r="BK75" s="37">
        <v>0</v>
      </c>
      <c r="BL75" s="37">
        <v>0</v>
      </c>
      <c r="BM75" s="37">
        <v>0</v>
      </c>
      <c r="BN75" s="37">
        <v>0</v>
      </c>
      <c r="BO75" s="37">
        <v>0</v>
      </c>
      <c r="BP75" s="37">
        <v>0</v>
      </c>
      <c r="BQ75" s="37">
        <v>0</v>
      </c>
      <c r="BR75" s="37">
        <v>0</v>
      </c>
      <c r="BS75" s="37">
        <v>0</v>
      </c>
      <c r="BT75" s="37">
        <v>0</v>
      </c>
      <c r="BU75" s="37">
        <v>0</v>
      </c>
      <c r="BV75" s="37">
        <v>0</v>
      </c>
      <c r="BW75" s="37">
        <v>0</v>
      </c>
      <c r="BX75" s="38">
        <v>0</v>
      </c>
    </row>
    <row r="76" spans="1:76" s="5" customFormat="1" ht="14.1" customHeight="1" x14ac:dyDescent="0.25">
      <c r="A76" s="28">
        <f t="shared" si="0"/>
        <v>63</v>
      </c>
      <c r="B76" s="46" t="s">
        <v>247</v>
      </c>
      <c r="C76" s="40">
        <v>14195</v>
      </c>
      <c r="D76" s="47" t="s">
        <v>243</v>
      </c>
      <c r="E76" s="32">
        <f t="shared" si="1"/>
        <v>503</v>
      </c>
      <c r="F76" s="32" t="str">
        <f>VLOOKUP(E76,Tab!$A$2:$B$255,2,TRUE)</f>
        <v>Não</v>
      </c>
      <c r="G76" s="33">
        <f t="shared" si="2"/>
        <v>504</v>
      </c>
      <c r="H76" s="33">
        <f t="shared" si="3"/>
        <v>503</v>
      </c>
      <c r="I76" s="33">
        <f t="shared" si="4"/>
        <v>494</v>
      </c>
      <c r="J76" s="33">
        <f t="shared" si="5"/>
        <v>494</v>
      </c>
      <c r="K76" s="33">
        <f t="shared" si="6"/>
        <v>477</v>
      </c>
      <c r="L76" s="34">
        <f t="shared" si="7"/>
        <v>2472</v>
      </c>
      <c r="M76" s="35">
        <f t="shared" si="8"/>
        <v>494.4</v>
      </c>
      <c r="N76" s="36"/>
      <c r="O76" s="37">
        <v>0</v>
      </c>
      <c r="P76" s="37">
        <v>494</v>
      </c>
      <c r="Q76" s="37">
        <v>0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  <c r="AF76" s="37">
        <v>0</v>
      </c>
      <c r="AG76" s="37">
        <v>0</v>
      </c>
      <c r="AH76" s="37">
        <v>503</v>
      </c>
      <c r="AI76" s="37">
        <v>0</v>
      </c>
      <c r="AJ76" s="37">
        <v>0</v>
      </c>
      <c r="AK76" s="37">
        <v>0</v>
      </c>
      <c r="AL76" s="152">
        <v>0</v>
      </c>
      <c r="AM76" s="149">
        <v>0</v>
      </c>
      <c r="AN76" s="37">
        <v>0</v>
      </c>
      <c r="AO76" s="37">
        <v>0</v>
      </c>
      <c r="AP76" s="37">
        <v>0</v>
      </c>
      <c r="AQ76" s="37">
        <v>0</v>
      </c>
      <c r="AR76" s="37">
        <v>0</v>
      </c>
      <c r="AS76" s="37">
        <v>0</v>
      </c>
      <c r="AT76" s="37">
        <v>477</v>
      </c>
      <c r="AU76" s="37">
        <v>0</v>
      </c>
      <c r="AV76" s="37">
        <v>0</v>
      </c>
      <c r="AW76" s="37">
        <v>0</v>
      </c>
      <c r="AX76" s="37">
        <v>0</v>
      </c>
      <c r="AY76" s="37">
        <v>0</v>
      </c>
      <c r="AZ76" s="37">
        <v>0</v>
      </c>
      <c r="BA76" s="37">
        <v>0</v>
      </c>
      <c r="BB76" s="37">
        <v>0</v>
      </c>
      <c r="BC76" s="37">
        <v>0</v>
      </c>
      <c r="BD76" s="37">
        <v>0</v>
      </c>
      <c r="BE76" s="37">
        <v>0</v>
      </c>
      <c r="BF76" s="37">
        <v>0</v>
      </c>
      <c r="BG76" s="37">
        <v>0</v>
      </c>
      <c r="BH76" s="37">
        <v>504</v>
      </c>
      <c r="BI76" s="37">
        <v>0</v>
      </c>
      <c r="BJ76" s="37">
        <v>0</v>
      </c>
      <c r="BK76" s="37">
        <v>0</v>
      </c>
      <c r="BL76" s="37">
        <v>0</v>
      </c>
      <c r="BM76" s="37">
        <v>0</v>
      </c>
      <c r="BN76" s="37">
        <v>0</v>
      </c>
      <c r="BO76" s="37">
        <v>0</v>
      </c>
      <c r="BP76" s="37">
        <v>0</v>
      </c>
      <c r="BQ76" s="37">
        <v>0</v>
      </c>
      <c r="BR76" s="37">
        <v>0</v>
      </c>
      <c r="BS76" s="37">
        <v>494</v>
      </c>
      <c r="BT76" s="37">
        <v>0</v>
      </c>
      <c r="BU76" s="37">
        <v>0</v>
      </c>
      <c r="BV76" s="37">
        <v>0</v>
      </c>
      <c r="BW76" s="37">
        <v>0</v>
      </c>
      <c r="BX76" s="38">
        <v>0</v>
      </c>
    </row>
    <row r="77" spans="1:76" ht="14.1" customHeight="1" x14ac:dyDescent="0.25">
      <c r="A77" s="28">
        <f t="shared" si="0"/>
        <v>64</v>
      </c>
      <c r="B77" s="46" t="s">
        <v>498</v>
      </c>
      <c r="C77" s="40">
        <v>14402</v>
      </c>
      <c r="D77" s="47" t="s">
        <v>56</v>
      </c>
      <c r="E77" s="32">
        <f t="shared" si="1"/>
        <v>499</v>
      </c>
      <c r="F77" s="32" t="e">
        <f>VLOOKUP(E77,Tab!$A$2:$B$255,2,TRUE)</f>
        <v>#N/A</v>
      </c>
      <c r="G77" s="33">
        <f t="shared" si="2"/>
        <v>499</v>
      </c>
      <c r="H77" s="33">
        <f t="shared" si="3"/>
        <v>494</v>
      </c>
      <c r="I77" s="33">
        <f t="shared" si="4"/>
        <v>487</v>
      </c>
      <c r="J77" s="33">
        <f t="shared" si="5"/>
        <v>487</v>
      </c>
      <c r="K77" s="33">
        <f t="shared" si="6"/>
        <v>484</v>
      </c>
      <c r="L77" s="34">
        <f t="shared" si="7"/>
        <v>2451</v>
      </c>
      <c r="M77" s="35">
        <f t="shared" si="8"/>
        <v>490.2</v>
      </c>
      <c r="N77" s="36"/>
      <c r="O77" s="37">
        <v>0</v>
      </c>
      <c r="P77" s="37">
        <v>0</v>
      </c>
      <c r="Q77" s="37">
        <v>0</v>
      </c>
      <c r="R77" s="37">
        <v>0</v>
      </c>
      <c r="S77" s="37">
        <v>0</v>
      </c>
      <c r="T77" s="37">
        <v>476</v>
      </c>
      <c r="U77" s="37">
        <v>0</v>
      </c>
      <c r="V77" s="37">
        <v>499</v>
      </c>
      <c r="W77" s="37">
        <v>0</v>
      </c>
      <c r="X77" s="37">
        <v>482</v>
      </c>
      <c r="Y77" s="37">
        <v>0</v>
      </c>
      <c r="Z77" s="37">
        <v>0</v>
      </c>
      <c r="AA77" s="37">
        <v>0</v>
      </c>
      <c r="AB77" s="37">
        <v>484</v>
      </c>
      <c r="AC77" s="37">
        <v>0</v>
      </c>
      <c r="AD77" s="37">
        <v>494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37">
        <v>0</v>
      </c>
      <c r="AL77" s="152">
        <v>0</v>
      </c>
      <c r="AM77" s="149">
        <v>0</v>
      </c>
      <c r="AN77" s="37">
        <v>0</v>
      </c>
      <c r="AO77" s="37">
        <v>0</v>
      </c>
      <c r="AP77" s="37">
        <v>487</v>
      </c>
      <c r="AQ77" s="37">
        <v>0</v>
      </c>
      <c r="AR77" s="37">
        <v>0</v>
      </c>
      <c r="AS77" s="37">
        <v>0</v>
      </c>
      <c r="AT77" s="37">
        <v>0</v>
      </c>
      <c r="AU77" s="37">
        <v>487</v>
      </c>
      <c r="AV77" s="37">
        <v>0</v>
      </c>
      <c r="AW77" s="37">
        <v>482</v>
      </c>
      <c r="AX77" s="37">
        <v>469</v>
      </c>
      <c r="AY77" s="37">
        <v>0</v>
      </c>
      <c r="AZ77" s="37">
        <v>0</v>
      </c>
      <c r="BA77" s="37">
        <v>0</v>
      </c>
      <c r="BB77" s="37">
        <v>0</v>
      </c>
      <c r="BC77" s="37">
        <v>0</v>
      </c>
      <c r="BD77" s="37">
        <v>0</v>
      </c>
      <c r="BE77" s="37">
        <v>0</v>
      </c>
      <c r="BF77" s="37">
        <v>0</v>
      </c>
      <c r="BG77" s="37">
        <v>0</v>
      </c>
      <c r="BH77" s="37">
        <v>0</v>
      </c>
      <c r="BI77" s="37">
        <v>0</v>
      </c>
      <c r="BJ77" s="37">
        <v>0</v>
      </c>
      <c r="BK77" s="37">
        <v>0</v>
      </c>
      <c r="BL77" s="37">
        <v>0</v>
      </c>
      <c r="BM77" s="37">
        <v>0</v>
      </c>
      <c r="BN77" s="37">
        <v>0</v>
      </c>
      <c r="BO77" s="37">
        <v>0</v>
      </c>
      <c r="BP77" s="37">
        <v>0</v>
      </c>
      <c r="BQ77" s="37">
        <v>0</v>
      </c>
      <c r="BR77" s="37">
        <v>0</v>
      </c>
      <c r="BS77" s="37">
        <v>0</v>
      </c>
      <c r="BT77" s="37">
        <v>0</v>
      </c>
      <c r="BU77" s="37">
        <v>0</v>
      </c>
      <c r="BV77" s="37">
        <v>0</v>
      </c>
      <c r="BW77" s="37">
        <v>0</v>
      </c>
      <c r="BX77" s="38">
        <v>0</v>
      </c>
    </row>
    <row r="78" spans="1:76" ht="14.1" customHeight="1" x14ac:dyDescent="0.25">
      <c r="A78" s="28">
        <f t="shared" ref="A78:A141" si="9">A77+1</f>
        <v>65</v>
      </c>
      <c r="B78" s="46" t="s">
        <v>257</v>
      </c>
      <c r="C78" s="40">
        <v>14196</v>
      </c>
      <c r="D78" s="47" t="s">
        <v>243</v>
      </c>
      <c r="E78" s="32">
        <f t="shared" ref="E78:E141" si="10">MAX(O78:AW78)</f>
        <v>487</v>
      </c>
      <c r="F78" s="32" t="e">
        <f>VLOOKUP(E78,Tab!$A$2:$B$255,2,TRUE)</f>
        <v>#N/A</v>
      </c>
      <c r="G78" s="33">
        <f t="shared" ref="G78:G141" si="11">LARGE(O78:BX78,1)</f>
        <v>487</v>
      </c>
      <c r="H78" s="33">
        <f t="shared" ref="H78:H141" si="12">LARGE(O78:BX78,2)</f>
        <v>483</v>
      </c>
      <c r="I78" s="33">
        <f t="shared" ref="I78:I141" si="13">LARGE(O78:BX78,3)</f>
        <v>482</v>
      </c>
      <c r="J78" s="33">
        <f t="shared" ref="J78:J141" si="14">LARGE(O78:BX78,4)</f>
        <v>470</v>
      </c>
      <c r="K78" s="33">
        <f t="shared" ref="K78:K141" si="15">LARGE(O78:BX78,5)</f>
        <v>469</v>
      </c>
      <c r="L78" s="34">
        <f t="shared" ref="L78:L141" si="16">SUM(G78:K78)</f>
        <v>2391</v>
      </c>
      <c r="M78" s="35">
        <f t="shared" ref="M78:M141" si="17">L78/5</f>
        <v>478.2</v>
      </c>
      <c r="N78" s="36"/>
      <c r="O78" s="37">
        <v>0</v>
      </c>
      <c r="P78" s="37">
        <v>459</v>
      </c>
      <c r="Q78" s="37">
        <v>0</v>
      </c>
      <c r="R78" s="37">
        <v>0</v>
      </c>
      <c r="S78" s="37">
        <v>482</v>
      </c>
      <c r="T78" s="37">
        <v>0</v>
      </c>
      <c r="U78" s="37">
        <v>487</v>
      </c>
      <c r="V78" s="37">
        <v>0</v>
      </c>
      <c r="W78" s="37">
        <v>0</v>
      </c>
      <c r="X78" s="37">
        <v>0</v>
      </c>
      <c r="Y78" s="37">
        <v>483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0</v>
      </c>
      <c r="AF78" s="37">
        <v>0</v>
      </c>
      <c r="AG78" s="37">
        <v>0</v>
      </c>
      <c r="AH78" s="37">
        <v>469</v>
      </c>
      <c r="AI78" s="37">
        <v>0</v>
      </c>
      <c r="AJ78" s="37">
        <v>0</v>
      </c>
      <c r="AK78" s="37">
        <v>0</v>
      </c>
      <c r="AL78" s="152">
        <v>0</v>
      </c>
      <c r="AM78" s="149">
        <v>0</v>
      </c>
      <c r="AN78" s="37">
        <v>0</v>
      </c>
      <c r="AO78" s="37">
        <v>0</v>
      </c>
      <c r="AP78" s="37">
        <v>0</v>
      </c>
      <c r="AQ78" s="37">
        <v>0</v>
      </c>
      <c r="AR78" s="37">
        <v>0</v>
      </c>
      <c r="AS78" s="37">
        <v>0</v>
      </c>
      <c r="AT78" s="37">
        <v>433</v>
      </c>
      <c r="AU78" s="37">
        <v>0</v>
      </c>
      <c r="AV78" s="37">
        <v>0</v>
      </c>
      <c r="AW78" s="37">
        <v>0</v>
      </c>
      <c r="AX78" s="37">
        <v>0</v>
      </c>
      <c r="AY78" s="37">
        <v>0</v>
      </c>
      <c r="AZ78" s="37">
        <v>0</v>
      </c>
      <c r="BA78" s="37">
        <v>0</v>
      </c>
      <c r="BB78" s="37">
        <v>0</v>
      </c>
      <c r="BC78" s="37">
        <v>0</v>
      </c>
      <c r="BD78" s="37">
        <v>0</v>
      </c>
      <c r="BE78" s="37">
        <v>0</v>
      </c>
      <c r="BF78" s="37">
        <v>0</v>
      </c>
      <c r="BG78" s="37">
        <v>0</v>
      </c>
      <c r="BH78" s="37">
        <v>470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0</v>
      </c>
      <c r="BP78" s="37">
        <v>0</v>
      </c>
      <c r="BQ78" s="37">
        <v>0</v>
      </c>
      <c r="BR78" s="37">
        <v>0</v>
      </c>
      <c r="BS78" s="37">
        <v>464</v>
      </c>
      <c r="BT78" s="37">
        <v>0</v>
      </c>
      <c r="BU78" s="37">
        <v>0</v>
      </c>
      <c r="BV78" s="37">
        <v>0</v>
      </c>
      <c r="BW78" s="37">
        <v>0</v>
      </c>
      <c r="BX78" s="38">
        <v>0</v>
      </c>
    </row>
    <row r="79" spans="1:76" ht="14.1" customHeight="1" x14ac:dyDescent="0.25">
      <c r="A79" s="28">
        <f t="shared" si="9"/>
        <v>66</v>
      </c>
      <c r="B79" s="46" t="s">
        <v>134</v>
      </c>
      <c r="C79" s="40">
        <v>9289</v>
      </c>
      <c r="D79" s="47" t="s">
        <v>34</v>
      </c>
      <c r="E79" s="32">
        <f t="shared" si="10"/>
        <v>500</v>
      </c>
      <c r="F79" s="32" t="str">
        <f>VLOOKUP(E79,Tab!$A$2:$B$255,2,TRUE)</f>
        <v>Não</v>
      </c>
      <c r="G79" s="33">
        <f t="shared" si="11"/>
        <v>500</v>
      </c>
      <c r="H79" s="33">
        <f t="shared" si="12"/>
        <v>486</v>
      </c>
      <c r="I79" s="33">
        <f t="shared" si="13"/>
        <v>470</v>
      </c>
      <c r="J79" s="33">
        <f t="shared" si="14"/>
        <v>459</v>
      </c>
      <c r="K79" s="33">
        <f t="shared" si="15"/>
        <v>447</v>
      </c>
      <c r="L79" s="34">
        <f t="shared" si="16"/>
        <v>2362</v>
      </c>
      <c r="M79" s="35">
        <f t="shared" si="17"/>
        <v>472.4</v>
      </c>
      <c r="N79" s="36"/>
      <c r="O79" s="37">
        <v>486</v>
      </c>
      <c r="P79" s="37">
        <v>0</v>
      </c>
      <c r="Q79" s="37">
        <v>500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  <c r="AC79" s="37">
        <v>0</v>
      </c>
      <c r="AD79" s="37">
        <v>0</v>
      </c>
      <c r="AE79" s="37">
        <v>0</v>
      </c>
      <c r="AF79" s="37">
        <v>0</v>
      </c>
      <c r="AG79" s="37">
        <v>0</v>
      </c>
      <c r="AH79" s="37">
        <v>0</v>
      </c>
      <c r="AI79" s="37">
        <v>0</v>
      </c>
      <c r="AJ79" s="37">
        <v>0</v>
      </c>
      <c r="AK79" s="37">
        <v>0</v>
      </c>
      <c r="AL79" s="152">
        <v>0</v>
      </c>
      <c r="AM79" s="149">
        <v>0</v>
      </c>
      <c r="AN79" s="37">
        <v>0</v>
      </c>
      <c r="AO79" s="37">
        <v>0</v>
      </c>
      <c r="AP79" s="37">
        <v>0</v>
      </c>
      <c r="AQ79" s="37">
        <v>0</v>
      </c>
      <c r="AR79" s="37">
        <v>0</v>
      </c>
      <c r="AS79" s="37">
        <v>0</v>
      </c>
      <c r="AT79" s="37">
        <v>0</v>
      </c>
      <c r="AU79" s="37">
        <v>0</v>
      </c>
      <c r="AV79" s="37">
        <v>0</v>
      </c>
      <c r="AW79" s="37">
        <v>0</v>
      </c>
      <c r="AX79" s="37">
        <v>0</v>
      </c>
      <c r="AY79" s="37">
        <v>0</v>
      </c>
      <c r="AZ79" s="37">
        <v>0</v>
      </c>
      <c r="BA79" s="37">
        <v>447</v>
      </c>
      <c r="BB79" s="37">
        <v>0</v>
      </c>
      <c r="BC79" s="37">
        <v>0</v>
      </c>
      <c r="BD79" s="37">
        <v>0</v>
      </c>
      <c r="BE79" s="37">
        <v>0</v>
      </c>
      <c r="BF79" s="37">
        <v>0</v>
      </c>
      <c r="BG79" s="37">
        <v>0</v>
      </c>
      <c r="BH79" s="37">
        <v>0</v>
      </c>
      <c r="BI79" s="37">
        <v>0</v>
      </c>
      <c r="BJ79" s="37">
        <v>470</v>
      </c>
      <c r="BK79" s="37">
        <v>0</v>
      </c>
      <c r="BL79" s="37">
        <v>0</v>
      </c>
      <c r="BM79" s="37">
        <v>0</v>
      </c>
      <c r="BN79" s="37">
        <v>0</v>
      </c>
      <c r="BO79" s="37">
        <v>0</v>
      </c>
      <c r="BP79" s="37">
        <v>459</v>
      </c>
      <c r="BQ79" s="37">
        <v>0</v>
      </c>
      <c r="BR79" s="37">
        <v>0</v>
      </c>
      <c r="BS79" s="37">
        <v>0</v>
      </c>
      <c r="BT79" s="37">
        <v>0</v>
      </c>
      <c r="BU79" s="37">
        <v>0</v>
      </c>
      <c r="BV79" s="37">
        <v>0</v>
      </c>
      <c r="BW79" s="37">
        <v>0</v>
      </c>
      <c r="BX79" s="38">
        <v>0</v>
      </c>
    </row>
    <row r="80" spans="1:76" ht="14.1" customHeight="1" x14ac:dyDescent="0.25">
      <c r="A80" s="28">
        <f t="shared" si="9"/>
        <v>67</v>
      </c>
      <c r="B80" s="46" t="s">
        <v>172</v>
      </c>
      <c r="C80" s="40">
        <v>13149</v>
      </c>
      <c r="D80" s="47" t="s">
        <v>62</v>
      </c>
      <c r="E80" s="32">
        <f t="shared" si="10"/>
        <v>485</v>
      </c>
      <c r="F80" s="32" t="e">
        <f>VLOOKUP(E80,Tab!$A$2:$B$255,2,TRUE)</f>
        <v>#N/A</v>
      </c>
      <c r="G80" s="33">
        <f t="shared" si="11"/>
        <v>485</v>
      </c>
      <c r="H80" s="33">
        <f t="shared" si="12"/>
        <v>479</v>
      </c>
      <c r="I80" s="33">
        <f t="shared" si="13"/>
        <v>465</v>
      </c>
      <c r="J80" s="33">
        <f t="shared" si="14"/>
        <v>463</v>
      </c>
      <c r="K80" s="33">
        <f t="shared" si="15"/>
        <v>454</v>
      </c>
      <c r="L80" s="34">
        <f t="shared" si="16"/>
        <v>2346</v>
      </c>
      <c r="M80" s="35">
        <f t="shared" si="17"/>
        <v>469.2</v>
      </c>
      <c r="N80" s="36"/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0</v>
      </c>
      <c r="AF80" s="37">
        <v>485</v>
      </c>
      <c r="AG80" s="37">
        <v>0</v>
      </c>
      <c r="AH80" s="37">
        <v>0</v>
      </c>
      <c r="AI80" s="37">
        <v>0</v>
      </c>
      <c r="AJ80" s="37">
        <v>479</v>
      </c>
      <c r="AK80" s="37">
        <v>0</v>
      </c>
      <c r="AL80" s="152">
        <v>0</v>
      </c>
      <c r="AM80" s="149">
        <v>0</v>
      </c>
      <c r="AN80" s="37">
        <v>0</v>
      </c>
      <c r="AO80" s="37">
        <v>0</v>
      </c>
      <c r="AP80" s="37">
        <v>454</v>
      </c>
      <c r="AQ80" s="37">
        <v>0</v>
      </c>
      <c r="AR80" s="37">
        <v>0</v>
      </c>
      <c r="AS80" s="37">
        <v>0</v>
      </c>
      <c r="AT80" s="37">
        <v>0</v>
      </c>
      <c r="AU80" s="37">
        <v>0</v>
      </c>
      <c r="AV80" s="37">
        <v>0</v>
      </c>
      <c r="AW80" s="37">
        <v>463</v>
      </c>
      <c r="AX80" s="37">
        <v>0</v>
      </c>
      <c r="AY80" s="37">
        <v>0</v>
      </c>
      <c r="AZ80" s="37">
        <v>0</v>
      </c>
      <c r="BA80" s="37">
        <v>0</v>
      </c>
      <c r="BB80" s="37">
        <v>0</v>
      </c>
      <c r="BC80" s="37">
        <v>0</v>
      </c>
      <c r="BD80" s="37">
        <v>0</v>
      </c>
      <c r="BE80" s="37">
        <v>0</v>
      </c>
      <c r="BF80" s="37">
        <v>0</v>
      </c>
      <c r="BG80" s="37">
        <v>0</v>
      </c>
      <c r="BH80" s="37">
        <v>0</v>
      </c>
      <c r="BI80" s="37">
        <v>0</v>
      </c>
      <c r="BJ80" s="37">
        <v>0</v>
      </c>
      <c r="BK80" s="37">
        <v>0</v>
      </c>
      <c r="BL80" s="37">
        <v>0</v>
      </c>
      <c r="BM80" s="37">
        <v>0</v>
      </c>
      <c r="BN80" s="37">
        <v>465</v>
      </c>
      <c r="BO80" s="37">
        <v>0</v>
      </c>
      <c r="BP80" s="37">
        <v>0</v>
      </c>
      <c r="BQ80" s="37">
        <v>0</v>
      </c>
      <c r="BR80" s="37">
        <v>0</v>
      </c>
      <c r="BS80" s="37">
        <v>0</v>
      </c>
      <c r="BT80" s="37">
        <v>0</v>
      </c>
      <c r="BU80" s="37">
        <v>0</v>
      </c>
      <c r="BV80" s="37">
        <v>0</v>
      </c>
      <c r="BW80" s="37">
        <v>0</v>
      </c>
      <c r="BX80" s="38">
        <v>0</v>
      </c>
    </row>
    <row r="81" spans="1:76" ht="14.1" customHeight="1" x14ac:dyDescent="0.25">
      <c r="A81" s="28">
        <f t="shared" si="9"/>
        <v>68</v>
      </c>
      <c r="B81" s="39" t="s">
        <v>135</v>
      </c>
      <c r="C81" s="40">
        <v>11917</v>
      </c>
      <c r="D81" s="41" t="s">
        <v>109</v>
      </c>
      <c r="E81" s="32">
        <f t="shared" si="10"/>
        <v>482</v>
      </c>
      <c r="F81" s="32" t="e">
        <f>VLOOKUP(E81,Tab!$A$2:$B$255,2,TRUE)</f>
        <v>#N/A</v>
      </c>
      <c r="G81" s="33">
        <f t="shared" si="11"/>
        <v>482</v>
      </c>
      <c r="H81" s="33">
        <f t="shared" si="12"/>
        <v>465</v>
      </c>
      <c r="I81" s="33">
        <f t="shared" si="13"/>
        <v>460</v>
      </c>
      <c r="J81" s="33">
        <f t="shared" si="14"/>
        <v>448</v>
      </c>
      <c r="K81" s="33">
        <f t="shared" si="15"/>
        <v>447</v>
      </c>
      <c r="L81" s="34">
        <f t="shared" si="16"/>
        <v>2302</v>
      </c>
      <c r="M81" s="35">
        <f t="shared" si="17"/>
        <v>460.4</v>
      </c>
      <c r="N81" s="36"/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482</v>
      </c>
      <c r="AG81" s="37">
        <v>0</v>
      </c>
      <c r="AH81" s="37">
        <v>0</v>
      </c>
      <c r="AI81" s="37">
        <v>0</v>
      </c>
      <c r="AJ81" s="37">
        <v>465</v>
      </c>
      <c r="AK81" s="37">
        <v>0</v>
      </c>
      <c r="AL81" s="152">
        <v>0</v>
      </c>
      <c r="AM81" s="149">
        <v>0</v>
      </c>
      <c r="AN81" s="37">
        <v>0</v>
      </c>
      <c r="AO81" s="37">
        <v>0</v>
      </c>
      <c r="AP81" s="37">
        <v>0</v>
      </c>
      <c r="AQ81" s="37">
        <v>0</v>
      </c>
      <c r="AR81" s="37">
        <v>448</v>
      </c>
      <c r="AS81" s="37">
        <v>0</v>
      </c>
      <c r="AT81" s="37">
        <v>0</v>
      </c>
      <c r="AU81" s="37">
        <v>0</v>
      </c>
      <c r="AV81" s="37">
        <v>0</v>
      </c>
      <c r="AW81" s="37">
        <v>460</v>
      </c>
      <c r="AX81" s="37">
        <v>0</v>
      </c>
      <c r="AY81" s="37">
        <v>0</v>
      </c>
      <c r="AZ81" s="37">
        <v>0</v>
      </c>
      <c r="BA81" s="37">
        <v>0</v>
      </c>
      <c r="BB81" s="37">
        <v>447</v>
      </c>
      <c r="BC81" s="37">
        <v>0</v>
      </c>
      <c r="BD81" s="37">
        <v>0</v>
      </c>
      <c r="BE81" s="37">
        <v>0</v>
      </c>
      <c r="BF81" s="37">
        <v>0</v>
      </c>
      <c r="BG81" s="37">
        <v>0</v>
      </c>
      <c r="BH81" s="37">
        <v>0</v>
      </c>
      <c r="BI81" s="37">
        <v>0</v>
      </c>
      <c r="BJ81" s="37">
        <v>0</v>
      </c>
      <c r="BK81" s="37">
        <v>0</v>
      </c>
      <c r="BL81" s="37">
        <v>0</v>
      </c>
      <c r="BM81" s="37">
        <v>0</v>
      </c>
      <c r="BN81" s="37">
        <v>0</v>
      </c>
      <c r="BO81" s="37">
        <v>0</v>
      </c>
      <c r="BP81" s="37">
        <v>0</v>
      </c>
      <c r="BQ81" s="37">
        <v>0</v>
      </c>
      <c r="BR81" s="37">
        <v>0</v>
      </c>
      <c r="BS81" s="37">
        <v>0</v>
      </c>
      <c r="BT81" s="37">
        <v>0</v>
      </c>
      <c r="BU81" s="37">
        <v>0</v>
      </c>
      <c r="BV81" s="37">
        <v>0</v>
      </c>
      <c r="BW81" s="37">
        <v>0</v>
      </c>
      <c r="BX81" s="38">
        <v>0</v>
      </c>
    </row>
    <row r="82" spans="1:76" ht="14.1" customHeight="1" x14ac:dyDescent="0.25">
      <c r="A82" s="28">
        <f t="shared" si="9"/>
        <v>69</v>
      </c>
      <c r="B82" s="48" t="s">
        <v>77</v>
      </c>
      <c r="C82" s="40">
        <v>1779</v>
      </c>
      <c r="D82" s="45" t="s">
        <v>78</v>
      </c>
      <c r="E82" s="32">
        <f t="shared" si="10"/>
        <v>568</v>
      </c>
      <c r="F82" s="32" t="str">
        <f>VLOOKUP(E82,Tab!$A$2:$B$255,2,TRUE)</f>
        <v>C</v>
      </c>
      <c r="G82" s="33">
        <f t="shared" si="11"/>
        <v>568</v>
      </c>
      <c r="H82" s="33">
        <f t="shared" si="12"/>
        <v>561</v>
      </c>
      <c r="I82" s="33">
        <f t="shared" si="13"/>
        <v>559</v>
      </c>
      <c r="J82" s="33">
        <f t="shared" si="14"/>
        <v>552</v>
      </c>
      <c r="K82" s="33">
        <f t="shared" si="15"/>
        <v>0</v>
      </c>
      <c r="L82" s="34">
        <f t="shared" si="16"/>
        <v>2240</v>
      </c>
      <c r="M82" s="35">
        <f t="shared" si="17"/>
        <v>448</v>
      </c>
      <c r="N82" s="36"/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568</v>
      </c>
      <c r="W82" s="37">
        <v>0</v>
      </c>
      <c r="X82" s="37">
        <v>0</v>
      </c>
      <c r="Y82" s="37">
        <v>0</v>
      </c>
      <c r="Z82" s="37">
        <v>0</v>
      </c>
      <c r="AA82" s="37">
        <v>559</v>
      </c>
      <c r="AB82" s="37">
        <v>0</v>
      </c>
      <c r="AC82" s="37">
        <v>0</v>
      </c>
      <c r="AD82" s="37">
        <v>0</v>
      </c>
      <c r="AE82" s="37">
        <v>0</v>
      </c>
      <c r="AF82" s="37">
        <v>0</v>
      </c>
      <c r="AG82" s="37">
        <v>0</v>
      </c>
      <c r="AH82" s="37">
        <v>0</v>
      </c>
      <c r="AI82" s="37">
        <v>0</v>
      </c>
      <c r="AJ82" s="37">
        <v>0</v>
      </c>
      <c r="AK82" s="37">
        <v>0</v>
      </c>
      <c r="AL82" s="152">
        <v>0</v>
      </c>
      <c r="AM82" s="149">
        <v>0</v>
      </c>
      <c r="AN82" s="37">
        <v>0</v>
      </c>
      <c r="AO82" s="37">
        <v>0</v>
      </c>
      <c r="AP82" s="37">
        <v>561</v>
      </c>
      <c r="AQ82" s="37">
        <v>0</v>
      </c>
      <c r="AR82" s="37">
        <v>0</v>
      </c>
      <c r="AS82" s="37">
        <v>0</v>
      </c>
      <c r="AT82" s="37">
        <v>0</v>
      </c>
      <c r="AU82" s="37">
        <v>552</v>
      </c>
      <c r="AV82" s="37">
        <v>0</v>
      </c>
      <c r="AW82" s="37">
        <v>0</v>
      </c>
      <c r="AX82" s="37">
        <v>0</v>
      </c>
      <c r="AY82" s="37">
        <v>0</v>
      </c>
      <c r="AZ82" s="37">
        <v>0</v>
      </c>
      <c r="BA82" s="37">
        <v>0</v>
      </c>
      <c r="BB82" s="37">
        <v>0</v>
      </c>
      <c r="BC82" s="37">
        <v>0</v>
      </c>
      <c r="BD82" s="37">
        <v>0</v>
      </c>
      <c r="BE82" s="37">
        <v>0</v>
      </c>
      <c r="BF82" s="37">
        <v>0</v>
      </c>
      <c r="BG82" s="37">
        <v>0</v>
      </c>
      <c r="BH82" s="37">
        <v>0</v>
      </c>
      <c r="BI82" s="37">
        <v>0</v>
      </c>
      <c r="BJ82" s="37">
        <v>0</v>
      </c>
      <c r="BK82" s="37">
        <v>0</v>
      </c>
      <c r="BL82" s="37">
        <v>0</v>
      </c>
      <c r="BM82" s="37">
        <v>0</v>
      </c>
      <c r="BN82" s="37">
        <v>0</v>
      </c>
      <c r="BO82" s="37">
        <v>0</v>
      </c>
      <c r="BP82" s="37">
        <v>0</v>
      </c>
      <c r="BQ82" s="37">
        <v>0</v>
      </c>
      <c r="BR82" s="37">
        <v>0</v>
      </c>
      <c r="BS82" s="37">
        <v>0</v>
      </c>
      <c r="BT82" s="37">
        <v>0</v>
      </c>
      <c r="BU82" s="37">
        <v>0</v>
      </c>
      <c r="BV82" s="37">
        <v>0</v>
      </c>
      <c r="BW82" s="37">
        <v>0</v>
      </c>
      <c r="BX82" s="38">
        <v>0</v>
      </c>
    </row>
    <row r="83" spans="1:76" ht="14.1" customHeight="1" x14ac:dyDescent="0.25">
      <c r="A83" s="28">
        <f t="shared" si="9"/>
        <v>70</v>
      </c>
      <c r="B83" s="48" t="s">
        <v>188</v>
      </c>
      <c r="C83" s="40">
        <v>11217</v>
      </c>
      <c r="D83" s="45" t="s">
        <v>151</v>
      </c>
      <c r="E83" s="32">
        <f t="shared" si="10"/>
        <v>534</v>
      </c>
      <c r="F83" s="32" t="str">
        <f>VLOOKUP(E83,Tab!$A$2:$B$255,2,TRUE)</f>
        <v>Não</v>
      </c>
      <c r="G83" s="33">
        <f t="shared" si="11"/>
        <v>543</v>
      </c>
      <c r="H83" s="33">
        <f t="shared" si="12"/>
        <v>538</v>
      </c>
      <c r="I83" s="33">
        <f t="shared" si="13"/>
        <v>534</v>
      </c>
      <c r="J83" s="33">
        <f t="shared" si="14"/>
        <v>531</v>
      </c>
      <c r="K83" s="33">
        <f t="shared" si="15"/>
        <v>0</v>
      </c>
      <c r="L83" s="34">
        <f t="shared" si="16"/>
        <v>2146</v>
      </c>
      <c r="M83" s="35">
        <f t="shared" si="17"/>
        <v>429.2</v>
      </c>
      <c r="N83" s="36"/>
      <c r="O83" s="37">
        <v>0</v>
      </c>
      <c r="P83" s="37">
        <v>0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  <c r="AC83" s="37">
        <v>0</v>
      </c>
      <c r="AD83" s="37">
        <v>0</v>
      </c>
      <c r="AE83" s="37">
        <v>0</v>
      </c>
      <c r="AF83" s="37">
        <v>0</v>
      </c>
      <c r="AG83" s="37">
        <v>0</v>
      </c>
      <c r="AH83" s="37">
        <v>0</v>
      </c>
      <c r="AI83" s="37">
        <v>0</v>
      </c>
      <c r="AJ83" s="37">
        <v>0</v>
      </c>
      <c r="AK83" s="37">
        <v>0</v>
      </c>
      <c r="AL83" s="152">
        <v>0</v>
      </c>
      <c r="AM83" s="149">
        <v>0</v>
      </c>
      <c r="AN83" s="37">
        <v>0</v>
      </c>
      <c r="AO83" s="37">
        <v>0</v>
      </c>
      <c r="AP83" s="37">
        <v>534</v>
      </c>
      <c r="AQ83" s="37">
        <v>0</v>
      </c>
      <c r="AR83" s="37">
        <v>0</v>
      </c>
      <c r="AS83" s="37">
        <v>0</v>
      </c>
      <c r="AT83" s="37">
        <v>0</v>
      </c>
      <c r="AU83" s="37">
        <v>0</v>
      </c>
      <c r="AV83" s="37">
        <v>0</v>
      </c>
      <c r="AW83" s="37">
        <v>0</v>
      </c>
      <c r="AX83" s="37">
        <v>0</v>
      </c>
      <c r="AY83" s="37">
        <v>538</v>
      </c>
      <c r="AZ83" s="37">
        <v>0</v>
      </c>
      <c r="BA83" s="37">
        <v>0</v>
      </c>
      <c r="BB83" s="37">
        <v>0</v>
      </c>
      <c r="BC83" s="37">
        <v>0</v>
      </c>
      <c r="BD83" s="37">
        <v>0</v>
      </c>
      <c r="BE83" s="37">
        <v>0</v>
      </c>
      <c r="BF83" s="37">
        <v>0</v>
      </c>
      <c r="BG83" s="37">
        <v>0</v>
      </c>
      <c r="BH83" s="37">
        <v>0</v>
      </c>
      <c r="BI83" s="37">
        <v>0</v>
      </c>
      <c r="BJ83" s="37">
        <v>0</v>
      </c>
      <c r="BK83" s="37">
        <v>543</v>
      </c>
      <c r="BL83" s="37">
        <v>0</v>
      </c>
      <c r="BM83" s="37">
        <v>0</v>
      </c>
      <c r="BN83" s="37">
        <v>0</v>
      </c>
      <c r="BO83" s="37">
        <v>0</v>
      </c>
      <c r="BP83" s="37">
        <v>0</v>
      </c>
      <c r="BQ83" s="37">
        <v>531</v>
      </c>
      <c r="BR83" s="37">
        <v>0</v>
      </c>
      <c r="BS83" s="37">
        <v>0</v>
      </c>
      <c r="BT83" s="37">
        <v>0</v>
      </c>
      <c r="BU83" s="37">
        <v>0</v>
      </c>
      <c r="BV83" s="37">
        <v>0</v>
      </c>
      <c r="BW83" s="37">
        <v>0</v>
      </c>
      <c r="BX83" s="38">
        <v>0</v>
      </c>
    </row>
    <row r="84" spans="1:76" ht="14.1" customHeight="1" x14ac:dyDescent="0.25">
      <c r="A84" s="28">
        <f t="shared" si="9"/>
        <v>71</v>
      </c>
      <c r="B84" s="39" t="s">
        <v>101</v>
      </c>
      <c r="C84" s="40">
        <v>10</v>
      </c>
      <c r="D84" s="41" t="s">
        <v>62</v>
      </c>
      <c r="E84" s="32">
        <f t="shared" si="10"/>
        <v>538</v>
      </c>
      <c r="F84" s="32" t="str">
        <f>VLOOKUP(E84,Tab!$A$2:$B$255,2,TRUE)</f>
        <v>Não</v>
      </c>
      <c r="G84" s="33">
        <f t="shared" si="11"/>
        <v>540</v>
      </c>
      <c r="H84" s="33">
        <f t="shared" si="12"/>
        <v>538</v>
      </c>
      <c r="I84" s="33">
        <f t="shared" si="13"/>
        <v>537</v>
      </c>
      <c r="J84" s="33">
        <f t="shared" si="14"/>
        <v>527</v>
      </c>
      <c r="K84" s="33">
        <f t="shared" si="15"/>
        <v>0</v>
      </c>
      <c r="L84" s="34">
        <f t="shared" si="16"/>
        <v>2142</v>
      </c>
      <c r="M84" s="35">
        <f t="shared" si="17"/>
        <v>428.4</v>
      </c>
      <c r="N84" s="36"/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  <c r="W84" s="37">
        <v>0</v>
      </c>
      <c r="X84" s="37">
        <v>0</v>
      </c>
      <c r="Y84" s="37">
        <v>0</v>
      </c>
      <c r="Z84" s="37">
        <v>0</v>
      </c>
      <c r="AA84" s="37">
        <v>0</v>
      </c>
      <c r="AB84" s="37">
        <v>0</v>
      </c>
      <c r="AC84" s="37">
        <v>0</v>
      </c>
      <c r="AD84" s="37">
        <v>0</v>
      </c>
      <c r="AE84" s="37">
        <v>0</v>
      </c>
      <c r="AF84" s="37">
        <v>538</v>
      </c>
      <c r="AG84" s="37">
        <v>0</v>
      </c>
      <c r="AH84" s="37">
        <v>0</v>
      </c>
      <c r="AI84" s="37">
        <v>0</v>
      </c>
      <c r="AJ84" s="37">
        <v>0</v>
      </c>
      <c r="AK84" s="37">
        <v>0</v>
      </c>
      <c r="AL84" s="152">
        <v>0</v>
      </c>
      <c r="AM84" s="149">
        <v>0</v>
      </c>
      <c r="AN84" s="37">
        <v>0</v>
      </c>
      <c r="AO84" s="37">
        <v>0</v>
      </c>
      <c r="AP84" s="37">
        <v>537</v>
      </c>
      <c r="AQ84" s="37">
        <v>0</v>
      </c>
      <c r="AR84" s="37">
        <v>0</v>
      </c>
      <c r="AS84" s="37">
        <v>0</v>
      </c>
      <c r="AT84" s="37">
        <v>0</v>
      </c>
      <c r="AU84" s="37">
        <v>0</v>
      </c>
      <c r="AV84" s="37">
        <v>0</v>
      </c>
      <c r="AW84" s="37">
        <v>0</v>
      </c>
      <c r="AX84" s="37">
        <v>0</v>
      </c>
      <c r="AY84" s="37">
        <v>0</v>
      </c>
      <c r="AZ84" s="37">
        <v>0</v>
      </c>
      <c r="BA84" s="37">
        <v>0</v>
      </c>
      <c r="BB84" s="37">
        <v>0</v>
      </c>
      <c r="BC84" s="37">
        <v>0</v>
      </c>
      <c r="BD84" s="37">
        <v>0</v>
      </c>
      <c r="BE84" s="37">
        <v>527</v>
      </c>
      <c r="BF84" s="37">
        <v>540</v>
      </c>
      <c r="BG84" s="37">
        <v>0</v>
      </c>
      <c r="BH84" s="37">
        <v>0</v>
      </c>
      <c r="BI84" s="37">
        <v>0</v>
      </c>
      <c r="BJ84" s="37">
        <v>0</v>
      </c>
      <c r="BK84" s="37">
        <v>0</v>
      </c>
      <c r="BL84" s="37">
        <v>0</v>
      </c>
      <c r="BM84" s="37">
        <v>0</v>
      </c>
      <c r="BN84" s="37">
        <v>0</v>
      </c>
      <c r="BO84" s="37">
        <v>0</v>
      </c>
      <c r="BP84" s="37">
        <v>0</v>
      </c>
      <c r="BQ84" s="37">
        <v>0</v>
      </c>
      <c r="BR84" s="37">
        <v>0</v>
      </c>
      <c r="BS84" s="37">
        <v>0</v>
      </c>
      <c r="BT84" s="37">
        <v>0</v>
      </c>
      <c r="BU84" s="37">
        <v>0</v>
      </c>
      <c r="BV84" s="37">
        <v>0</v>
      </c>
      <c r="BW84" s="37">
        <v>0</v>
      </c>
      <c r="BX84" s="38">
        <v>0</v>
      </c>
    </row>
    <row r="85" spans="1:76" ht="14.1" customHeight="1" x14ac:dyDescent="0.25">
      <c r="A85" s="28">
        <f t="shared" si="9"/>
        <v>72</v>
      </c>
      <c r="B85" s="39" t="s">
        <v>163</v>
      </c>
      <c r="C85" s="40">
        <v>10327</v>
      </c>
      <c r="D85" s="41" t="s">
        <v>38</v>
      </c>
      <c r="E85" s="32">
        <f t="shared" si="10"/>
        <v>521</v>
      </c>
      <c r="F85" s="32" t="str">
        <f>VLOOKUP(E85,Tab!$A$2:$B$255,2,TRUE)</f>
        <v>Não</v>
      </c>
      <c r="G85" s="33">
        <f t="shared" si="11"/>
        <v>521</v>
      </c>
      <c r="H85" s="33">
        <f t="shared" si="12"/>
        <v>513</v>
      </c>
      <c r="I85" s="33">
        <f t="shared" si="13"/>
        <v>503</v>
      </c>
      <c r="J85" s="33">
        <f t="shared" si="14"/>
        <v>502</v>
      </c>
      <c r="K85" s="33">
        <f t="shared" si="15"/>
        <v>0</v>
      </c>
      <c r="L85" s="34">
        <f t="shared" si="16"/>
        <v>2039</v>
      </c>
      <c r="M85" s="35">
        <f t="shared" si="17"/>
        <v>407.8</v>
      </c>
      <c r="N85" s="36"/>
      <c r="O85" s="37">
        <v>0</v>
      </c>
      <c r="P85" s="37">
        <v>0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  <c r="W85" s="37">
        <v>0</v>
      </c>
      <c r="X85" s="37">
        <v>0</v>
      </c>
      <c r="Y85" s="37">
        <v>0</v>
      </c>
      <c r="Z85" s="37">
        <v>0</v>
      </c>
      <c r="AA85" s="37">
        <v>0</v>
      </c>
      <c r="AB85" s="37">
        <v>0</v>
      </c>
      <c r="AC85" s="37">
        <v>0</v>
      </c>
      <c r="AD85" s="37">
        <v>0</v>
      </c>
      <c r="AE85" s="37">
        <v>0</v>
      </c>
      <c r="AF85" s="37">
        <v>0</v>
      </c>
      <c r="AG85" s="37">
        <v>0</v>
      </c>
      <c r="AH85" s="37">
        <v>0</v>
      </c>
      <c r="AI85" s="37">
        <v>0</v>
      </c>
      <c r="AJ85" s="37">
        <v>0</v>
      </c>
      <c r="AK85" s="37">
        <v>0</v>
      </c>
      <c r="AL85" s="152">
        <v>503</v>
      </c>
      <c r="AM85" s="149">
        <v>521</v>
      </c>
      <c r="AN85" s="37">
        <v>0</v>
      </c>
      <c r="AO85" s="37">
        <v>0</v>
      </c>
      <c r="AP85" s="37">
        <v>0</v>
      </c>
      <c r="AQ85" s="37">
        <v>0</v>
      </c>
      <c r="AR85" s="37">
        <v>0</v>
      </c>
      <c r="AS85" s="37">
        <v>0</v>
      </c>
      <c r="AT85" s="37">
        <v>0</v>
      </c>
      <c r="AU85" s="37">
        <v>0</v>
      </c>
      <c r="AV85" s="37">
        <v>0</v>
      </c>
      <c r="AW85" s="37">
        <v>0</v>
      </c>
      <c r="AX85" s="37">
        <v>0</v>
      </c>
      <c r="AY85" s="37">
        <v>0</v>
      </c>
      <c r="AZ85" s="37">
        <v>0</v>
      </c>
      <c r="BA85" s="37">
        <v>0</v>
      </c>
      <c r="BB85" s="37">
        <v>0</v>
      </c>
      <c r="BC85" s="37">
        <v>0</v>
      </c>
      <c r="BD85" s="37">
        <v>0</v>
      </c>
      <c r="BE85" s="37">
        <v>0</v>
      </c>
      <c r="BF85" s="37">
        <v>0</v>
      </c>
      <c r="BG85" s="37">
        <v>0</v>
      </c>
      <c r="BH85" s="37">
        <v>0</v>
      </c>
      <c r="BI85" s="37">
        <v>0</v>
      </c>
      <c r="BJ85" s="37">
        <v>0</v>
      </c>
      <c r="BK85" s="37">
        <v>0</v>
      </c>
      <c r="BL85" s="37">
        <v>502</v>
      </c>
      <c r="BM85" s="37">
        <v>0</v>
      </c>
      <c r="BN85" s="37">
        <v>0</v>
      </c>
      <c r="BO85" s="37">
        <v>0</v>
      </c>
      <c r="BP85" s="37">
        <v>0</v>
      </c>
      <c r="BQ85" s="37">
        <v>0</v>
      </c>
      <c r="BR85" s="37">
        <v>0</v>
      </c>
      <c r="BS85" s="37">
        <v>0</v>
      </c>
      <c r="BT85" s="37">
        <v>0</v>
      </c>
      <c r="BU85" s="37">
        <v>0</v>
      </c>
      <c r="BV85" s="37">
        <v>0</v>
      </c>
      <c r="BW85" s="37">
        <v>513</v>
      </c>
      <c r="BX85" s="38">
        <v>0</v>
      </c>
    </row>
    <row r="86" spans="1:76" ht="14.1" customHeight="1" x14ac:dyDescent="0.25">
      <c r="A86" s="28">
        <f t="shared" si="9"/>
        <v>73</v>
      </c>
      <c r="B86" s="39" t="s">
        <v>162</v>
      </c>
      <c r="C86" s="40">
        <v>5035</v>
      </c>
      <c r="D86" s="41" t="s">
        <v>99</v>
      </c>
      <c r="E86" s="32">
        <f t="shared" si="10"/>
        <v>490</v>
      </c>
      <c r="F86" s="32" t="e">
        <f>VLOOKUP(E86,Tab!$A$2:$B$255,2,TRUE)</f>
        <v>#N/A</v>
      </c>
      <c r="G86" s="33">
        <f t="shared" si="11"/>
        <v>519</v>
      </c>
      <c r="H86" s="33">
        <f t="shared" si="12"/>
        <v>492</v>
      </c>
      <c r="I86" s="33">
        <f t="shared" si="13"/>
        <v>490</v>
      </c>
      <c r="J86" s="33">
        <f t="shared" si="14"/>
        <v>476</v>
      </c>
      <c r="K86" s="33">
        <f t="shared" si="15"/>
        <v>0</v>
      </c>
      <c r="L86" s="34">
        <f t="shared" si="16"/>
        <v>1977</v>
      </c>
      <c r="M86" s="35">
        <f t="shared" si="17"/>
        <v>395.4</v>
      </c>
      <c r="N86" s="36"/>
      <c r="O86" s="37">
        <v>0</v>
      </c>
      <c r="P86" s="37">
        <v>0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  <c r="AF86" s="37">
        <v>0</v>
      </c>
      <c r="AG86" s="37">
        <v>0</v>
      </c>
      <c r="AH86" s="37">
        <v>490</v>
      </c>
      <c r="AI86" s="37">
        <v>0</v>
      </c>
      <c r="AJ86" s="37">
        <v>0</v>
      </c>
      <c r="AK86" s="37">
        <v>0</v>
      </c>
      <c r="AL86" s="152">
        <v>0</v>
      </c>
      <c r="AM86" s="149">
        <v>0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v>476</v>
      </c>
      <c r="AU86" s="37">
        <v>0</v>
      </c>
      <c r="AV86" s="37">
        <v>0</v>
      </c>
      <c r="AW86" s="37">
        <v>0</v>
      </c>
      <c r="AX86" s="37">
        <v>0</v>
      </c>
      <c r="AY86" s="37">
        <v>0</v>
      </c>
      <c r="AZ86" s="37">
        <v>0</v>
      </c>
      <c r="BA86" s="37">
        <v>0</v>
      </c>
      <c r="BB86" s="37">
        <v>0</v>
      </c>
      <c r="BC86" s="37">
        <v>0</v>
      </c>
      <c r="BD86" s="37">
        <v>0</v>
      </c>
      <c r="BE86" s="37">
        <v>0</v>
      </c>
      <c r="BF86" s="37">
        <v>0</v>
      </c>
      <c r="BG86" s="37">
        <v>0</v>
      </c>
      <c r="BH86" s="37">
        <v>519</v>
      </c>
      <c r="BI86" s="37">
        <v>0</v>
      </c>
      <c r="BJ86" s="37">
        <v>0</v>
      </c>
      <c r="BK86" s="37">
        <v>0</v>
      </c>
      <c r="BL86" s="37">
        <v>0</v>
      </c>
      <c r="BM86" s="37">
        <v>0</v>
      </c>
      <c r="BN86" s="37">
        <v>0</v>
      </c>
      <c r="BO86" s="37">
        <v>0</v>
      </c>
      <c r="BP86" s="37">
        <v>0</v>
      </c>
      <c r="BQ86" s="37">
        <v>0</v>
      </c>
      <c r="BR86" s="37">
        <v>0</v>
      </c>
      <c r="BS86" s="37">
        <v>492</v>
      </c>
      <c r="BT86" s="37">
        <v>0</v>
      </c>
      <c r="BU86" s="37">
        <v>0</v>
      </c>
      <c r="BV86" s="37">
        <v>0</v>
      </c>
      <c r="BW86" s="37">
        <v>0</v>
      </c>
      <c r="BX86" s="38">
        <v>0</v>
      </c>
    </row>
    <row r="87" spans="1:76" ht="14.1" customHeight="1" x14ac:dyDescent="0.25">
      <c r="A87" s="28">
        <f t="shared" si="9"/>
        <v>74</v>
      </c>
      <c r="B87" s="52" t="s">
        <v>168</v>
      </c>
      <c r="C87" s="53">
        <v>4353</v>
      </c>
      <c r="D87" s="54" t="s">
        <v>41</v>
      </c>
      <c r="E87" s="32">
        <f t="shared" si="10"/>
        <v>503</v>
      </c>
      <c r="F87" s="32" t="str">
        <f>VLOOKUP(E87,Tab!$A$2:$B$255,2,TRUE)</f>
        <v>Não</v>
      </c>
      <c r="G87" s="33">
        <f t="shared" si="11"/>
        <v>503</v>
      </c>
      <c r="H87" s="33">
        <f t="shared" si="12"/>
        <v>498</v>
      </c>
      <c r="I87" s="33">
        <f t="shared" si="13"/>
        <v>484</v>
      </c>
      <c r="J87" s="33">
        <f t="shared" si="14"/>
        <v>483</v>
      </c>
      <c r="K87" s="33">
        <f t="shared" si="15"/>
        <v>0</v>
      </c>
      <c r="L87" s="34">
        <f t="shared" si="16"/>
        <v>1968</v>
      </c>
      <c r="M87" s="35">
        <f t="shared" si="17"/>
        <v>393.6</v>
      </c>
      <c r="N87" s="36"/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498</v>
      </c>
      <c r="AG87" s="37">
        <v>0</v>
      </c>
      <c r="AH87" s="37">
        <v>0</v>
      </c>
      <c r="AI87" s="37">
        <v>0</v>
      </c>
      <c r="AJ87" s="37">
        <v>503</v>
      </c>
      <c r="AK87" s="37">
        <v>0</v>
      </c>
      <c r="AL87" s="152">
        <v>0</v>
      </c>
      <c r="AM87" s="149">
        <v>0</v>
      </c>
      <c r="AN87" s="37">
        <v>0</v>
      </c>
      <c r="AO87" s="37">
        <v>0</v>
      </c>
      <c r="AP87" s="37">
        <v>483</v>
      </c>
      <c r="AQ87" s="37">
        <v>0</v>
      </c>
      <c r="AR87" s="37">
        <v>0</v>
      </c>
      <c r="AS87" s="37">
        <v>0</v>
      </c>
      <c r="AT87" s="37">
        <v>0</v>
      </c>
      <c r="AU87" s="37">
        <v>0</v>
      </c>
      <c r="AV87" s="37">
        <v>0</v>
      </c>
      <c r="AW87" s="37">
        <v>484</v>
      </c>
      <c r="AX87" s="37">
        <v>0</v>
      </c>
      <c r="AY87" s="37">
        <v>0</v>
      </c>
      <c r="AZ87" s="37">
        <v>0</v>
      </c>
      <c r="BA87" s="37">
        <v>0</v>
      </c>
      <c r="BB87" s="37">
        <v>0</v>
      </c>
      <c r="BC87" s="37">
        <v>0</v>
      </c>
      <c r="BD87" s="37">
        <v>0</v>
      </c>
      <c r="BE87" s="37">
        <v>0</v>
      </c>
      <c r="BF87" s="37">
        <v>0</v>
      </c>
      <c r="BG87" s="37">
        <v>0</v>
      </c>
      <c r="BH87" s="37">
        <v>0</v>
      </c>
      <c r="BI87" s="37">
        <v>0</v>
      </c>
      <c r="BJ87" s="37">
        <v>0</v>
      </c>
      <c r="BK87" s="37">
        <v>0</v>
      </c>
      <c r="BL87" s="37">
        <v>0</v>
      </c>
      <c r="BM87" s="37">
        <v>0</v>
      </c>
      <c r="BN87" s="37">
        <v>0</v>
      </c>
      <c r="BO87" s="37">
        <v>0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8">
        <v>0</v>
      </c>
    </row>
    <row r="88" spans="1:76" s="49" customFormat="1" ht="14.1" customHeight="1" x14ac:dyDescent="0.25">
      <c r="A88" s="28">
        <f t="shared" si="9"/>
        <v>75</v>
      </c>
      <c r="B88" s="50" t="s">
        <v>145</v>
      </c>
      <c r="C88" s="40">
        <v>10858</v>
      </c>
      <c r="D88" s="51" t="s">
        <v>99</v>
      </c>
      <c r="E88" s="32">
        <f t="shared" si="10"/>
        <v>383</v>
      </c>
      <c r="F88" s="32" t="e">
        <f>VLOOKUP(E88,Tab!$A$2:$B$255,2,TRUE)</f>
        <v>#N/A</v>
      </c>
      <c r="G88" s="33">
        <f t="shared" si="11"/>
        <v>408</v>
      </c>
      <c r="H88" s="33">
        <f t="shared" si="12"/>
        <v>395</v>
      </c>
      <c r="I88" s="33">
        <f t="shared" si="13"/>
        <v>395</v>
      </c>
      <c r="J88" s="33">
        <f t="shared" si="14"/>
        <v>383</v>
      </c>
      <c r="K88" s="33">
        <f t="shared" si="15"/>
        <v>383</v>
      </c>
      <c r="L88" s="34">
        <f t="shared" si="16"/>
        <v>1964</v>
      </c>
      <c r="M88" s="35">
        <f t="shared" si="17"/>
        <v>392.8</v>
      </c>
      <c r="N88" s="36"/>
      <c r="O88" s="37">
        <v>0</v>
      </c>
      <c r="P88" s="37">
        <v>316</v>
      </c>
      <c r="Q88" s="37">
        <v>0</v>
      </c>
      <c r="R88" s="37">
        <v>0</v>
      </c>
      <c r="S88" s="37">
        <v>0</v>
      </c>
      <c r="T88" s="37">
        <v>0</v>
      </c>
      <c r="U88" s="37">
        <v>331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383</v>
      </c>
      <c r="AL88" s="152">
        <v>0</v>
      </c>
      <c r="AM88" s="149">
        <v>0</v>
      </c>
      <c r="AN88" s="37">
        <v>376</v>
      </c>
      <c r="AO88" s="37">
        <v>0</v>
      </c>
      <c r="AP88" s="37">
        <v>0</v>
      </c>
      <c r="AQ88" s="37">
        <v>0</v>
      </c>
      <c r="AR88" s="37">
        <v>0</v>
      </c>
      <c r="AS88" s="37">
        <v>0</v>
      </c>
      <c r="AT88" s="37">
        <v>383</v>
      </c>
      <c r="AU88" s="37">
        <v>0</v>
      </c>
      <c r="AV88" s="37">
        <v>0</v>
      </c>
      <c r="AW88" s="37">
        <v>0</v>
      </c>
      <c r="AX88" s="37">
        <v>0</v>
      </c>
      <c r="AY88" s="37">
        <v>0</v>
      </c>
      <c r="AZ88" s="37">
        <v>0</v>
      </c>
      <c r="BA88" s="37">
        <v>0</v>
      </c>
      <c r="BB88" s="37">
        <v>0</v>
      </c>
      <c r="BC88" s="37">
        <v>395</v>
      </c>
      <c r="BD88" s="37">
        <v>0</v>
      </c>
      <c r="BE88" s="37">
        <v>0</v>
      </c>
      <c r="BF88" s="37">
        <v>0</v>
      </c>
      <c r="BG88" s="37">
        <v>0</v>
      </c>
      <c r="BH88" s="37">
        <v>395</v>
      </c>
      <c r="BI88" s="37">
        <v>0</v>
      </c>
      <c r="BJ88" s="37">
        <v>0</v>
      </c>
      <c r="BK88" s="37">
        <v>0</v>
      </c>
      <c r="BL88" s="37">
        <v>0</v>
      </c>
      <c r="BM88" s="37">
        <v>0</v>
      </c>
      <c r="BN88" s="37">
        <v>0</v>
      </c>
      <c r="BO88" s="37">
        <v>408</v>
      </c>
      <c r="BP88" s="37">
        <v>0</v>
      </c>
      <c r="BQ88" s="37">
        <v>0</v>
      </c>
      <c r="BR88" s="37">
        <v>0</v>
      </c>
      <c r="BS88" s="37">
        <v>373</v>
      </c>
      <c r="BT88" s="37">
        <v>0</v>
      </c>
      <c r="BU88" s="37">
        <v>0</v>
      </c>
      <c r="BV88" s="37">
        <v>0</v>
      </c>
      <c r="BW88" s="37">
        <v>0</v>
      </c>
      <c r="BX88" s="38">
        <v>367</v>
      </c>
    </row>
    <row r="89" spans="1:76" ht="14.1" customHeight="1" x14ac:dyDescent="0.25">
      <c r="A89" s="28">
        <f t="shared" si="9"/>
        <v>76</v>
      </c>
      <c r="B89" s="48" t="s">
        <v>169</v>
      </c>
      <c r="C89" s="40">
        <v>11669</v>
      </c>
      <c r="D89" s="45" t="s">
        <v>122</v>
      </c>
      <c r="E89" s="32">
        <f t="shared" si="10"/>
        <v>505</v>
      </c>
      <c r="F89" s="32" t="str">
        <f>VLOOKUP(E89,Tab!$A$2:$B$255,2,TRUE)</f>
        <v>Não</v>
      </c>
      <c r="G89" s="33">
        <f t="shared" si="11"/>
        <v>505</v>
      </c>
      <c r="H89" s="33">
        <f t="shared" si="12"/>
        <v>484</v>
      </c>
      <c r="I89" s="33">
        <f t="shared" si="13"/>
        <v>480</v>
      </c>
      <c r="J89" s="33">
        <f t="shared" si="14"/>
        <v>469</v>
      </c>
      <c r="K89" s="33">
        <f t="shared" si="15"/>
        <v>0</v>
      </c>
      <c r="L89" s="34">
        <f t="shared" si="16"/>
        <v>1938</v>
      </c>
      <c r="M89" s="35">
        <f t="shared" si="17"/>
        <v>387.6</v>
      </c>
      <c r="N89" s="36"/>
      <c r="O89" s="37">
        <v>0</v>
      </c>
      <c r="P89" s="37">
        <v>0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37">
        <v>0</v>
      </c>
      <c r="AA89" s="37">
        <v>0</v>
      </c>
      <c r="AB89" s="37">
        <v>0</v>
      </c>
      <c r="AC89" s="37">
        <v>0</v>
      </c>
      <c r="AD89" s="37">
        <v>0</v>
      </c>
      <c r="AE89" s="37">
        <v>0</v>
      </c>
      <c r="AF89" s="37">
        <v>0</v>
      </c>
      <c r="AG89" s="37">
        <v>0</v>
      </c>
      <c r="AH89" s="37">
        <v>0</v>
      </c>
      <c r="AI89" s="37">
        <v>0</v>
      </c>
      <c r="AJ89" s="37">
        <v>0</v>
      </c>
      <c r="AK89" s="37">
        <v>0</v>
      </c>
      <c r="AL89" s="152">
        <v>0</v>
      </c>
      <c r="AM89" s="149">
        <v>0</v>
      </c>
      <c r="AN89" s="37">
        <v>0</v>
      </c>
      <c r="AO89" s="37">
        <v>505</v>
      </c>
      <c r="AP89" s="37">
        <v>0</v>
      </c>
      <c r="AQ89" s="37">
        <v>0</v>
      </c>
      <c r="AR89" s="37">
        <v>0</v>
      </c>
      <c r="AS89" s="37">
        <v>0</v>
      </c>
      <c r="AT89" s="37">
        <v>0</v>
      </c>
      <c r="AU89" s="37">
        <v>0</v>
      </c>
      <c r="AV89" s="37">
        <v>469</v>
      </c>
      <c r="AW89" s="37">
        <v>0</v>
      </c>
      <c r="AX89" s="37">
        <v>0</v>
      </c>
      <c r="AY89" s="37">
        <v>0</v>
      </c>
      <c r="AZ89" s="37">
        <v>0</v>
      </c>
      <c r="BA89" s="37">
        <v>0</v>
      </c>
      <c r="BB89" s="37">
        <v>0</v>
      </c>
      <c r="BC89" s="37">
        <v>0</v>
      </c>
      <c r="BD89" s="37">
        <v>0</v>
      </c>
      <c r="BE89" s="37">
        <v>0</v>
      </c>
      <c r="BF89" s="37">
        <v>0</v>
      </c>
      <c r="BG89" s="37">
        <v>0</v>
      </c>
      <c r="BH89" s="37">
        <v>0</v>
      </c>
      <c r="BI89" s="37">
        <v>0</v>
      </c>
      <c r="BJ89" s="37">
        <v>0</v>
      </c>
      <c r="BK89" s="37">
        <v>0</v>
      </c>
      <c r="BL89" s="37">
        <v>0</v>
      </c>
      <c r="BM89" s="37">
        <v>480</v>
      </c>
      <c r="BN89" s="37">
        <v>0</v>
      </c>
      <c r="BO89" s="37">
        <v>0</v>
      </c>
      <c r="BP89" s="37">
        <v>0</v>
      </c>
      <c r="BQ89" s="37">
        <v>0</v>
      </c>
      <c r="BR89" s="37">
        <v>0</v>
      </c>
      <c r="BS89" s="37">
        <v>0</v>
      </c>
      <c r="BT89" s="37">
        <v>0</v>
      </c>
      <c r="BU89" s="37">
        <v>0</v>
      </c>
      <c r="BV89" s="37">
        <v>484</v>
      </c>
      <c r="BW89" s="37">
        <v>0</v>
      </c>
      <c r="BX89" s="38">
        <v>0</v>
      </c>
    </row>
    <row r="90" spans="1:76" ht="14.1" customHeight="1" x14ac:dyDescent="0.25">
      <c r="A90" s="28">
        <f t="shared" si="9"/>
        <v>77</v>
      </c>
      <c r="B90" s="42" t="s">
        <v>132</v>
      </c>
      <c r="C90" s="30">
        <v>11853</v>
      </c>
      <c r="D90" s="31" t="s">
        <v>109</v>
      </c>
      <c r="E90" s="32">
        <f t="shared" si="10"/>
        <v>482</v>
      </c>
      <c r="F90" s="32" t="e">
        <f>VLOOKUP(E90,Tab!$A$2:$B$255,2,TRUE)</f>
        <v>#N/A</v>
      </c>
      <c r="G90" s="33">
        <f t="shared" si="11"/>
        <v>482</v>
      </c>
      <c r="H90" s="33">
        <f t="shared" si="12"/>
        <v>469</v>
      </c>
      <c r="I90" s="33">
        <f t="shared" si="13"/>
        <v>467</v>
      </c>
      <c r="J90" s="33">
        <f t="shared" si="14"/>
        <v>452</v>
      </c>
      <c r="K90" s="33">
        <f t="shared" si="15"/>
        <v>0</v>
      </c>
      <c r="L90" s="34">
        <f t="shared" si="16"/>
        <v>1870</v>
      </c>
      <c r="M90" s="35">
        <f t="shared" si="17"/>
        <v>374</v>
      </c>
      <c r="N90" s="36"/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0</v>
      </c>
      <c r="U90" s="37">
        <v>0</v>
      </c>
      <c r="V90" s="37">
        <v>0</v>
      </c>
      <c r="W90" s="37">
        <v>0</v>
      </c>
      <c r="X90" s="37">
        <v>452</v>
      </c>
      <c r="Y90" s="37">
        <v>0</v>
      </c>
      <c r="Z90" s="37">
        <v>0</v>
      </c>
      <c r="AA90" s="37">
        <v>0</v>
      </c>
      <c r="AB90" s="37">
        <v>0</v>
      </c>
      <c r="AC90" s="37">
        <v>0</v>
      </c>
      <c r="AD90" s="37">
        <v>0</v>
      </c>
      <c r="AE90" s="37">
        <v>0</v>
      </c>
      <c r="AF90" s="37">
        <v>0</v>
      </c>
      <c r="AG90" s="37">
        <v>0</v>
      </c>
      <c r="AH90" s="37">
        <v>0</v>
      </c>
      <c r="AI90" s="37">
        <v>0</v>
      </c>
      <c r="AJ90" s="37">
        <v>0</v>
      </c>
      <c r="AK90" s="37">
        <v>0</v>
      </c>
      <c r="AL90" s="152">
        <v>0</v>
      </c>
      <c r="AM90" s="149">
        <v>0</v>
      </c>
      <c r="AN90" s="37">
        <v>0</v>
      </c>
      <c r="AO90" s="37">
        <v>0</v>
      </c>
      <c r="AP90" s="37">
        <v>467</v>
      </c>
      <c r="AQ90" s="37">
        <v>0</v>
      </c>
      <c r="AR90" s="37">
        <v>482</v>
      </c>
      <c r="AS90" s="37">
        <v>0</v>
      </c>
      <c r="AT90" s="37">
        <v>0</v>
      </c>
      <c r="AU90" s="37">
        <v>0</v>
      </c>
      <c r="AV90" s="37">
        <v>0</v>
      </c>
      <c r="AW90" s="37">
        <v>0</v>
      </c>
      <c r="AX90" s="37">
        <v>0</v>
      </c>
      <c r="AY90" s="37">
        <v>0</v>
      </c>
      <c r="AZ90" s="37">
        <v>0</v>
      </c>
      <c r="BA90" s="37">
        <v>0</v>
      </c>
      <c r="BB90" s="37">
        <v>469</v>
      </c>
      <c r="BC90" s="37">
        <v>0</v>
      </c>
      <c r="BD90" s="37">
        <v>0</v>
      </c>
      <c r="BE90" s="37">
        <v>0</v>
      </c>
      <c r="BF90" s="37">
        <v>0</v>
      </c>
      <c r="BG90" s="37">
        <v>0</v>
      </c>
      <c r="BH90" s="37">
        <v>0</v>
      </c>
      <c r="BI90" s="37">
        <v>0</v>
      </c>
      <c r="BJ90" s="37">
        <v>0</v>
      </c>
      <c r="BK90" s="37">
        <v>0</v>
      </c>
      <c r="BL90" s="37">
        <v>0</v>
      </c>
      <c r="BM90" s="37">
        <v>0</v>
      </c>
      <c r="BN90" s="37">
        <v>0</v>
      </c>
      <c r="BO90" s="37">
        <v>0</v>
      </c>
      <c r="BP90" s="37">
        <v>0</v>
      </c>
      <c r="BQ90" s="37">
        <v>0</v>
      </c>
      <c r="BR90" s="37">
        <v>0</v>
      </c>
      <c r="BS90" s="37">
        <v>0</v>
      </c>
      <c r="BT90" s="37">
        <v>0</v>
      </c>
      <c r="BU90" s="37">
        <v>0</v>
      </c>
      <c r="BV90" s="37">
        <v>0</v>
      </c>
      <c r="BW90" s="37">
        <v>0</v>
      </c>
      <c r="BX90" s="38">
        <v>0</v>
      </c>
    </row>
    <row r="91" spans="1:76" ht="14.1" customHeight="1" x14ac:dyDescent="0.25">
      <c r="A91" s="28">
        <f t="shared" si="9"/>
        <v>78</v>
      </c>
      <c r="B91" s="46" t="s">
        <v>497</v>
      </c>
      <c r="C91" s="40">
        <v>14180</v>
      </c>
      <c r="D91" s="47" t="s">
        <v>103</v>
      </c>
      <c r="E91" s="32">
        <f t="shared" si="10"/>
        <v>476</v>
      </c>
      <c r="F91" s="32" t="e">
        <f>VLOOKUP(E91,Tab!$A$2:$B$255,2,TRUE)</f>
        <v>#N/A</v>
      </c>
      <c r="G91" s="33">
        <f t="shared" si="11"/>
        <v>476</v>
      </c>
      <c r="H91" s="33">
        <f t="shared" si="12"/>
        <v>449</v>
      </c>
      <c r="I91" s="33">
        <f t="shared" si="13"/>
        <v>445</v>
      </c>
      <c r="J91" s="33">
        <f t="shared" si="14"/>
        <v>431</v>
      </c>
      <c r="K91" s="33">
        <f t="shared" si="15"/>
        <v>0</v>
      </c>
      <c r="L91" s="34">
        <f t="shared" si="16"/>
        <v>1801</v>
      </c>
      <c r="M91" s="35">
        <f t="shared" si="17"/>
        <v>360.2</v>
      </c>
      <c r="N91" s="36"/>
      <c r="O91" s="37">
        <v>0</v>
      </c>
      <c r="P91" s="37">
        <v>0</v>
      </c>
      <c r="Q91" s="37">
        <v>0</v>
      </c>
      <c r="R91" s="37">
        <v>0</v>
      </c>
      <c r="S91" s="37">
        <v>0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0</v>
      </c>
      <c r="AB91" s="37">
        <v>0</v>
      </c>
      <c r="AC91" s="37">
        <v>0</v>
      </c>
      <c r="AD91" s="37">
        <v>0</v>
      </c>
      <c r="AE91" s="37">
        <v>0</v>
      </c>
      <c r="AF91" s="37">
        <v>476</v>
      </c>
      <c r="AG91" s="37">
        <v>0</v>
      </c>
      <c r="AH91" s="37">
        <v>0</v>
      </c>
      <c r="AI91" s="37">
        <v>0</v>
      </c>
      <c r="AJ91" s="37">
        <v>449</v>
      </c>
      <c r="AK91" s="37">
        <v>0</v>
      </c>
      <c r="AL91" s="152">
        <v>0</v>
      </c>
      <c r="AM91" s="149">
        <v>0</v>
      </c>
      <c r="AN91" s="37">
        <v>0</v>
      </c>
      <c r="AO91" s="37">
        <v>0</v>
      </c>
      <c r="AP91" s="37">
        <v>445</v>
      </c>
      <c r="AQ91" s="37">
        <v>0</v>
      </c>
      <c r="AR91" s="37">
        <v>0</v>
      </c>
      <c r="AS91" s="37">
        <v>0</v>
      </c>
      <c r="AT91" s="37">
        <v>0</v>
      </c>
      <c r="AU91" s="37">
        <v>0</v>
      </c>
      <c r="AV91" s="37">
        <v>0</v>
      </c>
      <c r="AW91" s="37">
        <v>431</v>
      </c>
      <c r="AX91" s="37">
        <v>0</v>
      </c>
      <c r="AY91" s="37">
        <v>0</v>
      </c>
      <c r="AZ91" s="37">
        <v>0</v>
      </c>
      <c r="BA91" s="37">
        <v>0</v>
      </c>
      <c r="BB91" s="37">
        <v>0</v>
      </c>
      <c r="BC91" s="37">
        <v>0</v>
      </c>
      <c r="BD91" s="37">
        <v>0</v>
      </c>
      <c r="BE91" s="37">
        <v>0</v>
      </c>
      <c r="BF91" s="37">
        <v>0</v>
      </c>
      <c r="BG91" s="37">
        <v>0</v>
      </c>
      <c r="BH91" s="37">
        <v>0</v>
      </c>
      <c r="BI91" s="37">
        <v>0</v>
      </c>
      <c r="BJ91" s="37">
        <v>0</v>
      </c>
      <c r="BK91" s="37">
        <v>0</v>
      </c>
      <c r="BL91" s="37">
        <v>0</v>
      </c>
      <c r="BM91" s="37">
        <v>0</v>
      </c>
      <c r="BN91" s="37">
        <v>0</v>
      </c>
      <c r="BO91" s="37">
        <v>0</v>
      </c>
      <c r="BP91" s="37">
        <v>0</v>
      </c>
      <c r="BQ91" s="37">
        <v>0</v>
      </c>
      <c r="BR91" s="37">
        <v>0</v>
      </c>
      <c r="BS91" s="37">
        <v>0</v>
      </c>
      <c r="BT91" s="37">
        <v>0</v>
      </c>
      <c r="BU91" s="37">
        <v>0</v>
      </c>
      <c r="BV91" s="37">
        <v>0</v>
      </c>
      <c r="BW91" s="37">
        <v>0</v>
      </c>
      <c r="BX91" s="38">
        <v>0</v>
      </c>
    </row>
    <row r="92" spans="1:76" ht="14.1" customHeight="1" x14ac:dyDescent="0.25">
      <c r="A92" s="28">
        <f t="shared" si="9"/>
        <v>79</v>
      </c>
      <c r="B92" s="39" t="s">
        <v>150</v>
      </c>
      <c r="C92" s="40">
        <v>978</v>
      </c>
      <c r="D92" s="41" t="s">
        <v>151</v>
      </c>
      <c r="E92" s="32">
        <f t="shared" si="10"/>
        <v>0</v>
      </c>
      <c r="F92" s="32" t="e">
        <f>VLOOKUP(E92,Tab!$A$2:$B$255,2,TRUE)</f>
        <v>#N/A</v>
      </c>
      <c r="G92" s="33">
        <f t="shared" si="11"/>
        <v>562</v>
      </c>
      <c r="H92" s="33">
        <f t="shared" si="12"/>
        <v>561</v>
      </c>
      <c r="I92" s="33">
        <f t="shared" si="13"/>
        <v>561</v>
      </c>
      <c r="J92" s="33">
        <f t="shared" si="14"/>
        <v>0</v>
      </c>
      <c r="K92" s="33">
        <f t="shared" si="15"/>
        <v>0</v>
      </c>
      <c r="L92" s="34">
        <f t="shared" si="16"/>
        <v>1684</v>
      </c>
      <c r="M92" s="35">
        <f t="shared" si="17"/>
        <v>336.8</v>
      </c>
      <c r="N92" s="36"/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  <c r="AC92" s="37">
        <v>0</v>
      </c>
      <c r="AD92" s="37">
        <v>0</v>
      </c>
      <c r="AE92" s="37">
        <v>0</v>
      </c>
      <c r="AF92" s="37">
        <v>0</v>
      </c>
      <c r="AG92" s="37">
        <v>0</v>
      </c>
      <c r="AH92" s="37">
        <v>0</v>
      </c>
      <c r="AI92" s="37">
        <v>0</v>
      </c>
      <c r="AJ92" s="37">
        <v>0</v>
      </c>
      <c r="AK92" s="37">
        <v>0</v>
      </c>
      <c r="AL92" s="152">
        <v>0</v>
      </c>
      <c r="AM92" s="149">
        <v>0</v>
      </c>
      <c r="AN92" s="37">
        <v>0</v>
      </c>
      <c r="AO92" s="37">
        <v>0</v>
      </c>
      <c r="AP92" s="37">
        <v>0</v>
      </c>
      <c r="AQ92" s="37">
        <v>0</v>
      </c>
      <c r="AR92" s="37">
        <v>0</v>
      </c>
      <c r="AS92" s="37">
        <v>0</v>
      </c>
      <c r="AT92" s="37">
        <v>0</v>
      </c>
      <c r="AU92" s="37">
        <v>0</v>
      </c>
      <c r="AV92" s="37">
        <v>0</v>
      </c>
      <c r="AW92" s="37">
        <v>0</v>
      </c>
      <c r="AX92" s="37">
        <v>0</v>
      </c>
      <c r="AY92" s="37">
        <v>561</v>
      </c>
      <c r="AZ92" s="37">
        <v>0</v>
      </c>
      <c r="BA92" s="37">
        <v>0</v>
      </c>
      <c r="BB92" s="37">
        <v>0</v>
      </c>
      <c r="BC92" s="37">
        <v>0</v>
      </c>
      <c r="BD92" s="37">
        <v>0</v>
      </c>
      <c r="BE92" s="37">
        <v>0</v>
      </c>
      <c r="BF92" s="37">
        <v>0</v>
      </c>
      <c r="BG92" s="37">
        <v>0</v>
      </c>
      <c r="BH92" s="37">
        <v>0</v>
      </c>
      <c r="BI92" s="37">
        <v>0</v>
      </c>
      <c r="BJ92" s="37">
        <v>0</v>
      </c>
      <c r="BK92" s="37">
        <v>562</v>
      </c>
      <c r="BL92" s="37">
        <v>0</v>
      </c>
      <c r="BM92" s="37">
        <v>0</v>
      </c>
      <c r="BN92" s="37">
        <v>0</v>
      </c>
      <c r="BO92" s="37">
        <v>0</v>
      </c>
      <c r="BP92" s="37">
        <v>0</v>
      </c>
      <c r="BQ92" s="37">
        <v>561</v>
      </c>
      <c r="BR92" s="37">
        <v>0</v>
      </c>
      <c r="BS92" s="37">
        <v>0</v>
      </c>
      <c r="BT92" s="37">
        <v>0</v>
      </c>
      <c r="BU92" s="37">
        <v>0</v>
      </c>
      <c r="BV92" s="37">
        <v>0</v>
      </c>
      <c r="BW92" s="37">
        <v>0</v>
      </c>
      <c r="BX92" s="38">
        <v>0</v>
      </c>
    </row>
    <row r="93" spans="1:76" ht="14.1" customHeight="1" x14ac:dyDescent="0.25">
      <c r="A93" s="28">
        <f t="shared" si="9"/>
        <v>80</v>
      </c>
      <c r="B93" s="48" t="s">
        <v>218</v>
      </c>
      <c r="C93" s="40">
        <v>10165</v>
      </c>
      <c r="D93" s="45" t="s">
        <v>83</v>
      </c>
      <c r="E93" s="32">
        <f t="shared" si="10"/>
        <v>556</v>
      </c>
      <c r="F93" s="32" t="str">
        <f>VLOOKUP(E93,Tab!$A$2:$B$255,2,TRUE)</f>
        <v>Não</v>
      </c>
      <c r="G93" s="33">
        <f t="shared" si="11"/>
        <v>556</v>
      </c>
      <c r="H93" s="33">
        <f t="shared" si="12"/>
        <v>545</v>
      </c>
      <c r="I93" s="33">
        <f t="shared" si="13"/>
        <v>538</v>
      </c>
      <c r="J93" s="33">
        <f t="shared" si="14"/>
        <v>0</v>
      </c>
      <c r="K93" s="33">
        <f t="shared" si="15"/>
        <v>0</v>
      </c>
      <c r="L93" s="34">
        <f t="shared" si="16"/>
        <v>1639</v>
      </c>
      <c r="M93" s="35">
        <f t="shared" si="17"/>
        <v>327.8</v>
      </c>
      <c r="N93" s="36"/>
      <c r="O93" s="37">
        <v>0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  <c r="AC93" s="37">
        <v>0</v>
      </c>
      <c r="AD93" s="37">
        <v>0</v>
      </c>
      <c r="AE93" s="37">
        <v>0</v>
      </c>
      <c r="AF93" s="37">
        <v>0</v>
      </c>
      <c r="AG93" s="37">
        <v>0</v>
      </c>
      <c r="AH93" s="37">
        <v>0</v>
      </c>
      <c r="AI93" s="37">
        <v>0</v>
      </c>
      <c r="AJ93" s="37">
        <v>0</v>
      </c>
      <c r="AK93" s="37">
        <v>0</v>
      </c>
      <c r="AL93" s="152">
        <v>0</v>
      </c>
      <c r="AM93" s="149">
        <v>0</v>
      </c>
      <c r="AN93" s="37">
        <v>0</v>
      </c>
      <c r="AO93" s="37">
        <v>0</v>
      </c>
      <c r="AP93" s="37">
        <v>0</v>
      </c>
      <c r="AQ93" s="37">
        <v>0</v>
      </c>
      <c r="AR93" s="37">
        <v>0</v>
      </c>
      <c r="AS93" s="37">
        <v>0</v>
      </c>
      <c r="AT93" s="37">
        <v>538</v>
      </c>
      <c r="AU93" s="37">
        <v>0</v>
      </c>
      <c r="AV93" s="37">
        <v>0</v>
      </c>
      <c r="AW93" s="37">
        <v>556</v>
      </c>
      <c r="AX93" s="37">
        <v>0</v>
      </c>
      <c r="AY93" s="37">
        <v>0</v>
      </c>
      <c r="AZ93" s="37">
        <v>545</v>
      </c>
      <c r="BA93" s="37">
        <v>0</v>
      </c>
      <c r="BB93" s="37">
        <v>0</v>
      </c>
      <c r="BC93" s="37">
        <v>0</v>
      </c>
      <c r="BD93" s="37">
        <v>0</v>
      </c>
      <c r="BE93" s="37">
        <v>0</v>
      </c>
      <c r="BF93" s="37">
        <v>0</v>
      </c>
      <c r="BG93" s="37">
        <v>0</v>
      </c>
      <c r="BH93" s="37">
        <v>0</v>
      </c>
      <c r="BI93" s="37">
        <v>0</v>
      </c>
      <c r="BJ93" s="37">
        <v>0</v>
      </c>
      <c r="BK93" s="37">
        <v>0</v>
      </c>
      <c r="BL93" s="37">
        <v>0</v>
      </c>
      <c r="BM93" s="37">
        <v>0</v>
      </c>
      <c r="BN93" s="37">
        <v>0</v>
      </c>
      <c r="BO93" s="37">
        <v>0</v>
      </c>
      <c r="BP93" s="37">
        <v>0</v>
      </c>
      <c r="BQ93" s="37">
        <v>0</v>
      </c>
      <c r="BR93" s="37">
        <v>0</v>
      </c>
      <c r="BS93" s="37">
        <v>0</v>
      </c>
      <c r="BT93" s="37">
        <v>0</v>
      </c>
      <c r="BU93" s="37">
        <v>0</v>
      </c>
      <c r="BV93" s="37">
        <v>0</v>
      </c>
      <c r="BW93" s="37">
        <v>0</v>
      </c>
      <c r="BX93" s="38">
        <v>0</v>
      </c>
    </row>
    <row r="94" spans="1:76" ht="14.1" customHeight="1" x14ac:dyDescent="0.25">
      <c r="A94" s="28">
        <f t="shared" si="9"/>
        <v>81</v>
      </c>
      <c r="B94" s="50" t="s">
        <v>143</v>
      </c>
      <c r="C94" s="40">
        <v>8856</v>
      </c>
      <c r="D94" s="51" t="s">
        <v>144</v>
      </c>
      <c r="E94" s="32">
        <f t="shared" si="10"/>
        <v>423</v>
      </c>
      <c r="F94" s="32" t="e">
        <f>VLOOKUP(E94,Tab!$A$2:$B$255,2,TRUE)</f>
        <v>#N/A</v>
      </c>
      <c r="G94" s="33">
        <f t="shared" si="11"/>
        <v>423</v>
      </c>
      <c r="H94" s="33">
        <f t="shared" si="12"/>
        <v>413</v>
      </c>
      <c r="I94" s="33">
        <f t="shared" si="13"/>
        <v>406</v>
      </c>
      <c r="J94" s="33">
        <f t="shared" si="14"/>
        <v>395</v>
      </c>
      <c r="K94" s="33">
        <f t="shared" si="15"/>
        <v>0</v>
      </c>
      <c r="L94" s="34">
        <f t="shared" si="16"/>
        <v>1637</v>
      </c>
      <c r="M94" s="35">
        <f t="shared" si="17"/>
        <v>327.39999999999998</v>
      </c>
      <c r="N94" s="36"/>
      <c r="O94" s="37">
        <v>0</v>
      </c>
      <c r="P94" s="37">
        <v>0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423</v>
      </c>
      <c r="AC94" s="37">
        <v>0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0</v>
      </c>
      <c r="AK94" s="37">
        <v>0</v>
      </c>
      <c r="AL94" s="152">
        <v>0</v>
      </c>
      <c r="AM94" s="149">
        <v>0</v>
      </c>
      <c r="AN94" s="37">
        <v>0</v>
      </c>
      <c r="AO94" s="37">
        <v>0</v>
      </c>
      <c r="AP94" s="37">
        <v>413</v>
      </c>
      <c r="AQ94" s="37">
        <v>0</v>
      </c>
      <c r="AR94" s="37">
        <v>0</v>
      </c>
      <c r="AS94" s="37">
        <v>0</v>
      </c>
      <c r="AT94" s="37">
        <v>0</v>
      </c>
      <c r="AU94" s="37">
        <v>0</v>
      </c>
      <c r="AV94" s="37">
        <v>0</v>
      </c>
      <c r="AW94" s="37">
        <v>395</v>
      </c>
      <c r="AX94" s="37">
        <v>0</v>
      </c>
      <c r="AY94" s="37">
        <v>0</v>
      </c>
      <c r="AZ94" s="37">
        <v>0</v>
      </c>
      <c r="BA94" s="37">
        <v>0</v>
      </c>
      <c r="BB94" s="37">
        <v>0</v>
      </c>
      <c r="BC94" s="37">
        <v>0</v>
      </c>
      <c r="BD94" s="37">
        <v>0</v>
      </c>
      <c r="BE94" s="37">
        <v>0</v>
      </c>
      <c r="BF94" s="37">
        <v>0</v>
      </c>
      <c r="BG94" s="37">
        <v>0</v>
      </c>
      <c r="BH94" s="37">
        <v>0</v>
      </c>
      <c r="BI94" s="37">
        <v>0</v>
      </c>
      <c r="BJ94" s="37">
        <v>0</v>
      </c>
      <c r="BK94" s="37">
        <v>0</v>
      </c>
      <c r="BL94" s="37">
        <v>0</v>
      </c>
      <c r="BM94" s="37">
        <v>0</v>
      </c>
      <c r="BN94" s="37">
        <v>406</v>
      </c>
      <c r="BO94" s="37">
        <v>0</v>
      </c>
      <c r="BP94" s="37">
        <v>0</v>
      </c>
      <c r="BQ94" s="37">
        <v>0</v>
      </c>
      <c r="BR94" s="37">
        <v>0</v>
      </c>
      <c r="BS94" s="37">
        <v>0</v>
      </c>
      <c r="BT94" s="37">
        <v>0</v>
      </c>
      <c r="BU94" s="37">
        <v>0</v>
      </c>
      <c r="BV94" s="37">
        <v>0</v>
      </c>
      <c r="BW94" s="37">
        <v>0</v>
      </c>
      <c r="BX94" s="38">
        <v>0</v>
      </c>
    </row>
    <row r="95" spans="1:76" ht="14.1" customHeight="1" x14ac:dyDescent="0.25">
      <c r="A95" s="28">
        <f t="shared" si="9"/>
        <v>82</v>
      </c>
      <c r="B95" s="52" t="s">
        <v>94</v>
      </c>
      <c r="C95" s="53">
        <v>10928</v>
      </c>
      <c r="D95" s="54" t="s">
        <v>85</v>
      </c>
      <c r="E95" s="32">
        <f t="shared" si="10"/>
        <v>556</v>
      </c>
      <c r="F95" s="32" t="str">
        <f>VLOOKUP(E95,Tab!$A$2:$B$255,2,TRUE)</f>
        <v>Não</v>
      </c>
      <c r="G95" s="33">
        <f t="shared" si="11"/>
        <v>556</v>
      </c>
      <c r="H95" s="33">
        <f t="shared" si="12"/>
        <v>542</v>
      </c>
      <c r="I95" s="33">
        <f t="shared" si="13"/>
        <v>529</v>
      </c>
      <c r="J95" s="33">
        <f t="shared" si="14"/>
        <v>0</v>
      </c>
      <c r="K95" s="33">
        <f t="shared" si="15"/>
        <v>0</v>
      </c>
      <c r="L95" s="34">
        <f t="shared" si="16"/>
        <v>1627</v>
      </c>
      <c r="M95" s="35">
        <f t="shared" si="17"/>
        <v>325.39999999999998</v>
      </c>
      <c r="N95" s="36"/>
      <c r="O95" s="37">
        <v>0</v>
      </c>
      <c r="P95" s="37">
        <v>0</v>
      </c>
      <c r="Q95" s="37">
        <v>0</v>
      </c>
      <c r="R95" s="37">
        <v>0</v>
      </c>
      <c r="S95" s="37">
        <v>0</v>
      </c>
      <c r="T95" s="37">
        <v>0</v>
      </c>
      <c r="U95" s="37">
        <v>0</v>
      </c>
      <c r="V95" s="37">
        <v>0</v>
      </c>
      <c r="W95" s="37">
        <v>0</v>
      </c>
      <c r="X95" s="37">
        <v>0</v>
      </c>
      <c r="Y95" s="37">
        <v>0</v>
      </c>
      <c r="Z95" s="37">
        <v>0</v>
      </c>
      <c r="AA95" s="37">
        <v>0</v>
      </c>
      <c r="AB95" s="37">
        <v>0</v>
      </c>
      <c r="AC95" s="37">
        <v>0</v>
      </c>
      <c r="AD95" s="37">
        <v>0</v>
      </c>
      <c r="AE95" s="37">
        <v>0</v>
      </c>
      <c r="AF95" s="37">
        <v>0</v>
      </c>
      <c r="AG95" s="37">
        <v>0</v>
      </c>
      <c r="AH95" s="37">
        <v>0</v>
      </c>
      <c r="AI95" s="37">
        <v>0</v>
      </c>
      <c r="AJ95" s="37">
        <v>0</v>
      </c>
      <c r="AK95" s="37">
        <v>0</v>
      </c>
      <c r="AL95" s="152">
        <v>0</v>
      </c>
      <c r="AM95" s="149">
        <v>0</v>
      </c>
      <c r="AN95" s="37">
        <v>0</v>
      </c>
      <c r="AO95" s="37">
        <v>0</v>
      </c>
      <c r="AP95" s="37">
        <v>556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0</v>
      </c>
      <c r="AW95" s="37">
        <v>0</v>
      </c>
      <c r="AX95" s="37">
        <v>0</v>
      </c>
      <c r="AY95" s="37">
        <v>0</v>
      </c>
      <c r="AZ95" s="37">
        <v>0</v>
      </c>
      <c r="BA95" s="37">
        <v>0</v>
      </c>
      <c r="BB95" s="37">
        <v>0</v>
      </c>
      <c r="BC95" s="37">
        <v>0</v>
      </c>
      <c r="BD95" s="37">
        <v>0</v>
      </c>
      <c r="BE95" s="37">
        <v>0</v>
      </c>
      <c r="BF95" s="37">
        <v>529</v>
      </c>
      <c r="BG95" s="37">
        <v>0</v>
      </c>
      <c r="BH95" s="37">
        <v>0</v>
      </c>
      <c r="BI95" s="37">
        <v>542</v>
      </c>
      <c r="BJ95" s="37">
        <v>0</v>
      </c>
      <c r="BK95" s="37">
        <v>0</v>
      </c>
      <c r="BL95" s="37">
        <v>0</v>
      </c>
      <c r="BM95" s="37">
        <v>0</v>
      </c>
      <c r="BN95" s="37">
        <v>0</v>
      </c>
      <c r="BO95" s="37">
        <v>0</v>
      </c>
      <c r="BP95" s="37">
        <v>0</v>
      </c>
      <c r="BQ95" s="37">
        <v>0</v>
      </c>
      <c r="BR95" s="37">
        <v>0</v>
      </c>
      <c r="BS95" s="37">
        <v>0</v>
      </c>
      <c r="BT95" s="37">
        <v>0</v>
      </c>
      <c r="BU95" s="37">
        <v>0</v>
      </c>
      <c r="BV95" s="37">
        <v>0</v>
      </c>
      <c r="BW95" s="37">
        <v>0</v>
      </c>
      <c r="BX95" s="38">
        <v>0</v>
      </c>
    </row>
    <row r="96" spans="1:76" ht="14.1" customHeight="1" x14ac:dyDescent="0.25">
      <c r="A96" s="28">
        <f t="shared" si="9"/>
        <v>83</v>
      </c>
      <c r="B96" s="48" t="s">
        <v>104</v>
      </c>
      <c r="C96" s="40">
        <v>11482</v>
      </c>
      <c r="D96" s="45" t="s">
        <v>105</v>
      </c>
      <c r="E96" s="32">
        <f t="shared" si="10"/>
        <v>550</v>
      </c>
      <c r="F96" s="32" t="str">
        <f>VLOOKUP(E96,Tab!$A$2:$B$255,2,TRUE)</f>
        <v>Não</v>
      </c>
      <c r="G96" s="33">
        <f t="shared" si="11"/>
        <v>550</v>
      </c>
      <c r="H96" s="33">
        <f t="shared" si="12"/>
        <v>540</v>
      </c>
      <c r="I96" s="33">
        <f t="shared" si="13"/>
        <v>535</v>
      </c>
      <c r="J96" s="33">
        <f t="shared" si="14"/>
        <v>0</v>
      </c>
      <c r="K96" s="33">
        <f t="shared" si="15"/>
        <v>0</v>
      </c>
      <c r="L96" s="34">
        <f t="shared" si="16"/>
        <v>1625</v>
      </c>
      <c r="M96" s="35">
        <f t="shared" si="17"/>
        <v>325</v>
      </c>
      <c r="N96" s="36"/>
      <c r="O96" s="37">
        <v>0</v>
      </c>
      <c r="P96" s="37">
        <v>0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37">
        <v>0</v>
      </c>
      <c r="AA96" s="37">
        <v>0</v>
      </c>
      <c r="AB96" s="37">
        <v>0</v>
      </c>
      <c r="AC96" s="37">
        <v>0</v>
      </c>
      <c r="AD96" s="37">
        <v>0</v>
      </c>
      <c r="AE96" s="37">
        <v>0</v>
      </c>
      <c r="AF96" s="37">
        <v>535</v>
      </c>
      <c r="AG96" s="37">
        <v>0</v>
      </c>
      <c r="AH96" s="37">
        <v>0</v>
      </c>
      <c r="AI96" s="37">
        <v>0</v>
      </c>
      <c r="AJ96" s="37">
        <v>0</v>
      </c>
      <c r="AK96" s="37">
        <v>0</v>
      </c>
      <c r="AL96" s="152">
        <v>0</v>
      </c>
      <c r="AM96" s="149">
        <v>0</v>
      </c>
      <c r="AN96" s="37">
        <v>0</v>
      </c>
      <c r="AO96" s="37">
        <v>0</v>
      </c>
      <c r="AP96" s="37">
        <v>550</v>
      </c>
      <c r="AQ96" s="37">
        <v>0</v>
      </c>
      <c r="AR96" s="37">
        <v>0</v>
      </c>
      <c r="AS96" s="37">
        <v>0</v>
      </c>
      <c r="AT96" s="37">
        <v>0</v>
      </c>
      <c r="AU96" s="37">
        <v>0</v>
      </c>
      <c r="AV96" s="37">
        <v>0</v>
      </c>
      <c r="AW96" s="37">
        <v>540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0</v>
      </c>
      <c r="BD96" s="37">
        <v>0</v>
      </c>
      <c r="BE96" s="37">
        <v>0</v>
      </c>
      <c r="BF96" s="37">
        <v>0</v>
      </c>
      <c r="BG96" s="37">
        <v>0</v>
      </c>
      <c r="BH96" s="37">
        <v>0</v>
      </c>
      <c r="BI96" s="37">
        <v>0</v>
      </c>
      <c r="BJ96" s="37">
        <v>0</v>
      </c>
      <c r="BK96" s="37">
        <v>0</v>
      </c>
      <c r="BL96" s="37">
        <v>0</v>
      </c>
      <c r="BM96" s="37">
        <v>0</v>
      </c>
      <c r="BN96" s="37">
        <v>0</v>
      </c>
      <c r="BO96" s="37">
        <v>0</v>
      </c>
      <c r="BP96" s="37">
        <v>0</v>
      </c>
      <c r="BQ96" s="37">
        <v>0</v>
      </c>
      <c r="BR96" s="37">
        <v>0</v>
      </c>
      <c r="BS96" s="37">
        <v>0</v>
      </c>
      <c r="BT96" s="37">
        <v>0</v>
      </c>
      <c r="BU96" s="37">
        <v>0</v>
      </c>
      <c r="BV96" s="37">
        <v>0</v>
      </c>
      <c r="BW96" s="37">
        <v>0</v>
      </c>
      <c r="BX96" s="38">
        <v>0</v>
      </c>
    </row>
    <row r="97" spans="1:76" ht="14.1" customHeight="1" x14ac:dyDescent="0.25">
      <c r="A97" s="28">
        <f t="shared" si="9"/>
        <v>84</v>
      </c>
      <c r="B97" s="50" t="s">
        <v>176</v>
      </c>
      <c r="C97" s="40">
        <v>13616</v>
      </c>
      <c r="D97" s="51" t="s">
        <v>62</v>
      </c>
      <c r="E97" s="32">
        <f t="shared" si="10"/>
        <v>546</v>
      </c>
      <c r="F97" s="32" t="str">
        <f>VLOOKUP(E97,Tab!$A$2:$B$255,2,TRUE)</f>
        <v>Não</v>
      </c>
      <c r="G97" s="33">
        <f t="shared" si="11"/>
        <v>546</v>
      </c>
      <c r="H97" s="33">
        <f t="shared" si="12"/>
        <v>540</v>
      </c>
      <c r="I97" s="33">
        <f t="shared" si="13"/>
        <v>535</v>
      </c>
      <c r="J97" s="33">
        <f t="shared" si="14"/>
        <v>0</v>
      </c>
      <c r="K97" s="33">
        <f t="shared" si="15"/>
        <v>0</v>
      </c>
      <c r="L97" s="34">
        <f t="shared" si="16"/>
        <v>1621</v>
      </c>
      <c r="M97" s="35">
        <f t="shared" si="17"/>
        <v>324.2</v>
      </c>
      <c r="N97" s="36"/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  <c r="AC97" s="37">
        <v>0</v>
      </c>
      <c r="AD97" s="37">
        <v>0</v>
      </c>
      <c r="AE97" s="37">
        <v>0</v>
      </c>
      <c r="AF97" s="37">
        <v>0</v>
      </c>
      <c r="AG97" s="37">
        <v>0</v>
      </c>
      <c r="AH97" s="37">
        <v>0</v>
      </c>
      <c r="AI97" s="37">
        <v>0</v>
      </c>
      <c r="AJ97" s="37">
        <v>0</v>
      </c>
      <c r="AK97" s="37">
        <v>0</v>
      </c>
      <c r="AL97" s="152">
        <v>0</v>
      </c>
      <c r="AM97" s="149">
        <v>0</v>
      </c>
      <c r="AN97" s="37">
        <v>0</v>
      </c>
      <c r="AO97" s="37">
        <v>0</v>
      </c>
      <c r="AP97" s="37">
        <v>546</v>
      </c>
      <c r="AQ97" s="37">
        <v>0</v>
      </c>
      <c r="AR97" s="37">
        <v>0</v>
      </c>
      <c r="AS97" s="37">
        <v>0</v>
      </c>
      <c r="AT97" s="37">
        <v>0</v>
      </c>
      <c r="AU97" s="37">
        <v>0</v>
      </c>
      <c r="AV97" s="37">
        <v>0</v>
      </c>
      <c r="AW97" s="37">
        <v>535</v>
      </c>
      <c r="AX97" s="37">
        <v>0</v>
      </c>
      <c r="AY97" s="37">
        <v>0</v>
      </c>
      <c r="AZ97" s="37">
        <v>0</v>
      </c>
      <c r="BA97" s="37">
        <v>0</v>
      </c>
      <c r="BB97" s="37">
        <v>0</v>
      </c>
      <c r="BC97" s="37">
        <v>0</v>
      </c>
      <c r="BD97" s="37">
        <v>0</v>
      </c>
      <c r="BE97" s="37">
        <v>0</v>
      </c>
      <c r="BF97" s="37">
        <v>540</v>
      </c>
      <c r="BG97" s="37">
        <v>0</v>
      </c>
      <c r="BH97" s="37">
        <v>0</v>
      </c>
      <c r="BI97" s="37">
        <v>0</v>
      </c>
      <c r="BJ97" s="37">
        <v>0</v>
      </c>
      <c r="BK97" s="37">
        <v>0</v>
      </c>
      <c r="BL97" s="37">
        <v>0</v>
      </c>
      <c r="BM97" s="37">
        <v>0</v>
      </c>
      <c r="BN97" s="37">
        <v>0</v>
      </c>
      <c r="BO97" s="37">
        <v>0</v>
      </c>
      <c r="BP97" s="37">
        <v>0</v>
      </c>
      <c r="BQ97" s="37">
        <v>0</v>
      </c>
      <c r="BR97" s="37">
        <v>0</v>
      </c>
      <c r="BS97" s="37">
        <v>0</v>
      </c>
      <c r="BT97" s="37">
        <v>0</v>
      </c>
      <c r="BU97" s="37">
        <v>0</v>
      </c>
      <c r="BV97" s="37">
        <v>0</v>
      </c>
      <c r="BW97" s="37">
        <v>0</v>
      </c>
      <c r="BX97" s="38">
        <v>0</v>
      </c>
    </row>
    <row r="98" spans="1:76" ht="14.1" customHeight="1" x14ac:dyDescent="0.25">
      <c r="A98" s="28">
        <f t="shared" si="9"/>
        <v>85</v>
      </c>
      <c r="B98" s="48" t="s">
        <v>181</v>
      </c>
      <c r="C98" s="40">
        <v>10361</v>
      </c>
      <c r="D98" s="45" t="s">
        <v>122</v>
      </c>
      <c r="E98" s="32">
        <f t="shared" si="10"/>
        <v>546</v>
      </c>
      <c r="F98" s="32" t="str">
        <f>VLOOKUP(E98,Tab!$A$2:$B$255,2,TRUE)</f>
        <v>Não</v>
      </c>
      <c r="G98" s="33">
        <f t="shared" si="11"/>
        <v>546</v>
      </c>
      <c r="H98" s="33">
        <f t="shared" si="12"/>
        <v>545</v>
      </c>
      <c r="I98" s="33">
        <f t="shared" si="13"/>
        <v>527</v>
      </c>
      <c r="J98" s="33">
        <f t="shared" si="14"/>
        <v>0</v>
      </c>
      <c r="K98" s="33">
        <f t="shared" si="15"/>
        <v>0</v>
      </c>
      <c r="L98" s="34">
        <f t="shared" si="16"/>
        <v>1618</v>
      </c>
      <c r="M98" s="35">
        <f t="shared" si="17"/>
        <v>323.60000000000002</v>
      </c>
      <c r="N98" s="36"/>
      <c r="O98" s="37">
        <v>0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0</v>
      </c>
      <c r="AK98" s="37">
        <v>0</v>
      </c>
      <c r="AL98" s="152">
        <v>0</v>
      </c>
      <c r="AM98" s="149">
        <v>0</v>
      </c>
      <c r="AN98" s="37">
        <v>0</v>
      </c>
      <c r="AO98" s="37">
        <v>0</v>
      </c>
      <c r="AP98" s="37">
        <v>546</v>
      </c>
      <c r="AQ98" s="37">
        <v>0</v>
      </c>
      <c r="AR98" s="37">
        <v>0</v>
      </c>
      <c r="AS98" s="37">
        <v>0</v>
      </c>
      <c r="AT98" s="37">
        <v>0</v>
      </c>
      <c r="AU98" s="37">
        <v>0</v>
      </c>
      <c r="AV98" s="37">
        <v>0</v>
      </c>
      <c r="AW98" s="37">
        <v>0</v>
      </c>
      <c r="AX98" s="37">
        <v>0</v>
      </c>
      <c r="AY98" s="37">
        <v>0</v>
      </c>
      <c r="AZ98" s="37">
        <v>0</v>
      </c>
      <c r="BA98" s="37">
        <v>545</v>
      </c>
      <c r="BB98" s="37">
        <v>0</v>
      </c>
      <c r="BC98" s="37">
        <v>0</v>
      </c>
      <c r="BD98" s="37">
        <v>0</v>
      </c>
      <c r="BE98" s="37">
        <v>0</v>
      </c>
      <c r="BF98" s="37">
        <v>0</v>
      </c>
      <c r="BG98" s="37">
        <v>0</v>
      </c>
      <c r="BH98" s="37">
        <v>0</v>
      </c>
      <c r="BI98" s="37">
        <v>0</v>
      </c>
      <c r="BJ98" s="37">
        <v>0</v>
      </c>
      <c r="BK98" s="37">
        <v>0</v>
      </c>
      <c r="BL98" s="37">
        <v>0</v>
      </c>
      <c r="BM98" s="37">
        <v>527</v>
      </c>
      <c r="BN98" s="37">
        <v>0</v>
      </c>
      <c r="BO98" s="37">
        <v>0</v>
      </c>
      <c r="BP98" s="37">
        <v>0</v>
      </c>
      <c r="BQ98" s="37">
        <v>0</v>
      </c>
      <c r="BR98" s="37">
        <v>0</v>
      </c>
      <c r="BS98" s="37">
        <v>0</v>
      </c>
      <c r="BT98" s="37">
        <v>0</v>
      </c>
      <c r="BU98" s="37">
        <v>0</v>
      </c>
      <c r="BV98" s="37">
        <v>0</v>
      </c>
      <c r="BW98" s="37">
        <v>0</v>
      </c>
      <c r="BX98" s="38">
        <v>0</v>
      </c>
    </row>
    <row r="99" spans="1:76" ht="14.1" customHeight="1" x14ac:dyDescent="0.25">
      <c r="A99" s="28">
        <f t="shared" si="9"/>
        <v>86</v>
      </c>
      <c r="B99" s="39" t="s">
        <v>179</v>
      </c>
      <c r="C99" s="40">
        <v>1157</v>
      </c>
      <c r="D99" s="41" t="s">
        <v>62</v>
      </c>
      <c r="E99" s="32">
        <f t="shared" si="10"/>
        <v>542</v>
      </c>
      <c r="F99" s="32" t="str">
        <f>VLOOKUP(E99,Tab!$A$2:$B$255,2,TRUE)</f>
        <v>Não</v>
      </c>
      <c r="G99" s="33">
        <f t="shared" si="11"/>
        <v>542</v>
      </c>
      <c r="H99" s="33">
        <f t="shared" si="12"/>
        <v>536</v>
      </c>
      <c r="I99" s="33">
        <f t="shared" si="13"/>
        <v>530</v>
      </c>
      <c r="J99" s="33">
        <f t="shared" si="14"/>
        <v>0</v>
      </c>
      <c r="K99" s="33">
        <f t="shared" si="15"/>
        <v>0</v>
      </c>
      <c r="L99" s="34">
        <f t="shared" si="16"/>
        <v>1608</v>
      </c>
      <c r="M99" s="35">
        <f t="shared" si="17"/>
        <v>321.60000000000002</v>
      </c>
      <c r="N99" s="36"/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542</v>
      </c>
      <c r="W99" s="37">
        <v>0</v>
      </c>
      <c r="X99" s="37">
        <v>0</v>
      </c>
      <c r="Y99" s="37">
        <v>0</v>
      </c>
      <c r="Z99" s="37">
        <v>0</v>
      </c>
      <c r="AA99" s="37">
        <v>0</v>
      </c>
      <c r="AB99" s="37">
        <v>0</v>
      </c>
      <c r="AC99" s="37">
        <v>0</v>
      </c>
      <c r="AD99" s="37">
        <v>536</v>
      </c>
      <c r="AE99" s="37">
        <v>0</v>
      </c>
      <c r="AF99" s="37">
        <v>0</v>
      </c>
      <c r="AG99" s="37">
        <v>0</v>
      </c>
      <c r="AH99" s="37">
        <v>0</v>
      </c>
      <c r="AI99" s="37">
        <v>0</v>
      </c>
      <c r="AJ99" s="37">
        <v>530</v>
      </c>
      <c r="AK99" s="37">
        <v>0</v>
      </c>
      <c r="AL99" s="152">
        <v>0</v>
      </c>
      <c r="AM99" s="149">
        <v>0</v>
      </c>
      <c r="AN99" s="37">
        <v>0</v>
      </c>
      <c r="AO99" s="37">
        <v>0</v>
      </c>
      <c r="AP99" s="37">
        <v>0</v>
      </c>
      <c r="AQ99" s="37">
        <v>0</v>
      </c>
      <c r="AR99" s="37">
        <v>0</v>
      </c>
      <c r="AS99" s="37">
        <v>0</v>
      </c>
      <c r="AT99" s="37">
        <v>0</v>
      </c>
      <c r="AU99" s="37">
        <v>0</v>
      </c>
      <c r="AV99" s="37">
        <v>0</v>
      </c>
      <c r="AW99" s="37">
        <v>0</v>
      </c>
      <c r="AX99" s="37">
        <v>0</v>
      </c>
      <c r="AY99" s="37">
        <v>0</v>
      </c>
      <c r="AZ99" s="37">
        <v>0</v>
      </c>
      <c r="BA99" s="37">
        <v>0</v>
      </c>
      <c r="BB99" s="37">
        <v>0</v>
      </c>
      <c r="BC99" s="37">
        <v>0</v>
      </c>
      <c r="BD99" s="37">
        <v>0</v>
      </c>
      <c r="BE99" s="37">
        <v>0</v>
      </c>
      <c r="BF99" s="37">
        <v>0</v>
      </c>
      <c r="BG99" s="37">
        <v>0</v>
      </c>
      <c r="BH99" s="37">
        <v>0</v>
      </c>
      <c r="BI99" s="37">
        <v>0</v>
      </c>
      <c r="BJ99" s="37">
        <v>0</v>
      </c>
      <c r="BK99" s="37">
        <v>0</v>
      </c>
      <c r="BL99" s="37">
        <v>0</v>
      </c>
      <c r="BM99" s="37">
        <v>0</v>
      </c>
      <c r="BN99" s="37">
        <v>0</v>
      </c>
      <c r="BO99" s="37">
        <v>0</v>
      </c>
      <c r="BP99" s="37">
        <v>0</v>
      </c>
      <c r="BQ99" s="37">
        <v>0</v>
      </c>
      <c r="BR99" s="37">
        <v>0</v>
      </c>
      <c r="BS99" s="37">
        <v>0</v>
      </c>
      <c r="BT99" s="37">
        <v>0</v>
      </c>
      <c r="BU99" s="37">
        <v>0</v>
      </c>
      <c r="BV99" s="37">
        <v>0</v>
      </c>
      <c r="BW99" s="37">
        <v>0</v>
      </c>
      <c r="BX99" s="38">
        <v>0</v>
      </c>
    </row>
    <row r="100" spans="1:76" ht="14.1" customHeight="1" x14ac:dyDescent="0.25">
      <c r="A100" s="28">
        <f t="shared" si="9"/>
        <v>87</v>
      </c>
      <c r="B100" s="39" t="s">
        <v>92</v>
      </c>
      <c r="C100" s="40">
        <v>10778</v>
      </c>
      <c r="D100" s="41" t="s">
        <v>93</v>
      </c>
      <c r="E100" s="32">
        <f t="shared" si="10"/>
        <v>542</v>
      </c>
      <c r="F100" s="32" t="str">
        <f>VLOOKUP(E100,Tab!$A$2:$B$255,2,TRUE)</f>
        <v>Não</v>
      </c>
      <c r="G100" s="33">
        <f t="shared" si="11"/>
        <v>542</v>
      </c>
      <c r="H100" s="33">
        <f t="shared" si="12"/>
        <v>539</v>
      </c>
      <c r="I100" s="33">
        <f t="shared" si="13"/>
        <v>526</v>
      </c>
      <c r="J100" s="33">
        <f t="shared" si="14"/>
        <v>0</v>
      </c>
      <c r="K100" s="33">
        <f t="shared" si="15"/>
        <v>0</v>
      </c>
      <c r="L100" s="34">
        <f t="shared" si="16"/>
        <v>1607</v>
      </c>
      <c r="M100" s="35">
        <f t="shared" si="17"/>
        <v>321.39999999999998</v>
      </c>
      <c r="N100" s="36"/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v>0</v>
      </c>
      <c r="W100" s="37">
        <v>0</v>
      </c>
      <c r="X100" s="37">
        <v>0</v>
      </c>
      <c r="Y100" s="37">
        <v>0</v>
      </c>
      <c r="Z100" s="37">
        <v>0</v>
      </c>
      <c r="AA100" s="37">
        <v>0</v>
      </c>
      <c r="AB100" s="37">
        <v>0</v>
      </c>
      <c r="AC100" s="37">
        <v>0</v>
      </c>
      <c r="AD100" s="37">
        <v>0</v>
      </c>
      <c r="AE100" s="37">
        <v>0</v>
      </c>
      <c r="AF100" s="37">
        <v>0</v>
      </c>
      <c r="AG100" s="37">
        <v>0</v>
      </c>
      <c r="AH100" s="37">
        <v>0</v>
      </c>
      <c r="AI100" s="37">
        <v>0</v>
      </c>
      <c r="AJ100" s="37">
        <v>0</v>
      </c>
      <c r="AK100" s="37">
        <v>0</v>
      </c>
      <c r="AL100" s="152">
        <v>0</v>
      </c>
      <c r="AM100" s="149">
        <v>0</v>
      </c>
      <c r="AN100" s="37">
        <v>0</v>
      </c>
      <c r="AO100" s="37">
        <v>0</v>
      </c>
      <c r="AP100" s="37">
        <v>542</v>
      </c>
      <c r="AQ100" s="37">
        <v>0</v>
      </c>
      <c r="AR100" s="37">
        <v>0</v>
      </c>
      <c r="AS100" s="37">
        <v>0</v>
      </c>
      <c r="AT100" s="37">
        <v>0</v>
      </c>
      <c r="AU100" s="37">
        <v>0</v>
      </c>
      <c r="AV100" s="37">
        <v>0</v>
      </c>
      <c r="AW100" s="37">
        <v>526</v>
      </c>
      <c r="AX100" s="37">
        <v>0</v>
      </c>
      <c r="AY100" s="37">
        <v>0</v>
      </c>
      <c r="AZ100" s="37">
        <v>0</v>
      </c>
      <c r="BA100" s="37">
        <v>0</v>
      </c>
      <c r="BB100" s="37">
        <v>0</v>
      </c>
      <c r="BC100" s="37">
        <v>0</v>
      </c>
      <c r="BD100" s="37">
        <v>0</v>
      </c>
      <c r="BE100" s="37">
        <v>0</v>
      </c>
      <c r="BF100" s="37">
        <v>0</v>
      </c>
      <c r="BG100" s="37">
        <v>0</v>
      </c>
      <c r="BH100" s="37">
        <v>0</v>
      </c>
      <c r="BI100" s="37">
        <v>0</v>
      </c>
      <c r="BJ100" s="37">
        <v>0</v>
      </c>
      <c r="BK100" s="37">
        <v>0</v>
      </c>
      <c r="BL100" s="37">
        <v>0</v>
      </c>
      <c r="BM100" s="37">
        <v>0</v>
      </c>
      <c r="BN100" s="37">
        <v>539</v>
      </c>
      <c r="BO100" s="37">
        <v>0</v>
      </c>
      <c r="BP100" s="37">
        <v>0</v>
      </c>
      <c r="BQ100" s="37">
        <v>0</v>
      </c>
      <c r="BR100" s="37">
        <v>0</v>
      </c>
      <c r="BS100" s="37">
        <v>0</v>
      </c>
      <c r="BT100" s="37">
        <v>0</v>
      </c>
      <c r="BU100" s="37">
        <v>0</v>
      </c>
      <c r="BV100" s="37">
        <v>0</v>
      </c>
      <c r="BW100" s="37">
        <v>0</v>
      </c>
      <c r="BX100" s="38">
        <v>0</v>
      </c>
    </row>
    <row r="101" spans="1:76" ht="14.1" customHeight="1" x14ac:dyDescent="0.25">
      <c r="A101" s="28">
        <f t="shared" si="9"/>
        <v>88</v>
      </c>
      <c r="B101" s="48" t="s">
        <v>193</v>
      </c>
      <c r="C101" s="40">
        <v>2485</v>
      </c>
      <c r="D101" s="45" t="s">
        <v>122</v>
      </c>
      <c r="E101" s="32">
        <f t="shared" si="10"/>
        <v>548</v>
      </c>
      <c r="F101" s="32" t="str">
        <f>VLOOKUP(E101,Tab!$A$2:$B$255,2,TRUE)</f>
        <v>Não</v>
      </c>
      <c r="G101" s="33">
        <f t="shared" si="11"/>
        <v>548</v>
      </c>
      <c r="H101" s="33">
        <f t="shared" si="12"/>
        <v>529</v>
      </c>
      <c r="I101" s="33">
        <f t="shared" si="13"/>
        <v>526</v>
      </c>
      <c r="J101" s="33">
        <f t="shared" si="14"/>
        <v>0</v>
      </c>
      <c r="K101" s="33">
        <f t="shared" si="15"/>
        <v>0</v>
      </c>
      <c r="L101" s="34">
        <f t="shared" si="16"/>
        <v>1603</v>
      </c>
      <c r="M101" s="35">
        <f t="shared" si="17"/>
        <v>320.60000000000002</v>
      </c>
      <c r="N101" s="36"/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  <c r="AC101" s="37">
        <v>0</v>
      </c>
      <c r="AD101" s="37">
        <v>0</v>
      </c>
      <c r="AE101" s="37">
        <v>0</v>
      </c>
      <c r="AF101" s="37">
        <v>0</v>
      </c>
      <c r="AG101" s="37">
        <v>0</v>
      </c>
      <c r="AH101" s="37">
        <v>0</v>
      </c>
      <c r="AI101" s="37">
        <v>0</v>
      </c>
      <c r="AJ101" s="37">
        <v>0</v>
      </c>
      <c r="AK101" s="37">
        <v>0</v>
      </c>
      <c r="AL101" s="152">
        <v>0</v>
      </c>
      <c r="AM101" s="149">
        <v>0</v>
      </c>
      <c r="AN101" s="37">
        <v>0</v>
      </c>
      <c r="AO101" s="37">
        <v>548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0</v>
      </c>
      <c r="AW101" s="37">
        <v>0</v>
      </c>
      <c r="AX101" s="37">
        <v>0</v>
      </c>
      <c r="AY101" s="37">
        <v>0</v>
      </c>
      <c r="AZ101" s="37">
        <v>0</v>
      </c>
      <c r="BA101" s="37">
        <v>529</v>
      </c>
      <c r="BB101" s="37">
        <v>0</v>
      </c>
      <c r="BC101" s="37">
        <v>0</v>
      </c>
      <c r="BD101" s="37">
        <v>0</v>
      </c>
      <c r="BE101" s="37">
        <v>0</v>
      </c>
      <c r="BF101" s="37">
        <v>0</v>
      </c>
      <c r="BG101" s="37">
        <v>0</v>
      </c>
      <c r="BH101" s="37">
        <v>0</v>
      </c>
      <c r="BI101" s="37">
        <v>0</v>
      </c>
      <c r="BJ101" s="37">
        <v>0</v>
      </c>
      <c r="BK101" s="37">
        <v>0</v>
      </c>
      <c r="BL101" s="37">
        <v>0</v>
      </c>
      <c r="BM101" s="37">
        <v>526</v>
      </c>
      <c r="BN101" s="37">
        <v>0</v>
      </c>
      <c r="BO101" s="37">
        <v>0</v>
      </c>
      <c r="BP101" s="37">
        <v>0</v>
      </c>
      <c r="BQ101" s="37">
        <v>0</v>
      </c>
      <c r="BR101" s="37">
        <v>0</v>
      </c>
      <c r="BS101" s="37">
        <v>0</v>
      </c>
      <c r="BT101" s="37">
        <v>0</v>
      </c>
      <c r="BU101" s="37">
        <v>0</v>
      </c>
      <c r="BV101" s="37">
        <v>0</v>
      </c>
      <c r="BW101" s="37">
        <v>0</v>
      </c>
      <c r="BX101" s="38">
        <v>0</v>
      </c>
    </row>
    <row r="102" spans="1:76" ht="14.1" customHeight="1" x14ac:dyDescent="0.25">
      <c r="A102" s="28">
        <f t="shared" si="9"/>
        <v>89</v>
      </c>
      <c r="B102" s="46" t="s">
        <v>518</v>
      </c>
      <c r="C102" s="40">
        <v>13828</v>
      </c>
      <c r="D102" s="47" t="s">
        <v>62</v>
      </c>
      <c r="E102" s="32">
        <f t="shared" si="10"/>
        <v>548</v>
      </c>
      <c r="F102" s="32" t="str">
        <f>VLOOKUP(E102,Tab!$A$2:$B$255,2,TRUE)</f>
        <v>Não</v>
      </c>
      <c r="G102" s="33">
        <f t="shared" si="11"/>
        <v>548</v>
      </c>
      <c r="H102" s="33">
        <f t="shared" si="12"/>
        <v>534</v>
      </c>
      <c r="I102" s="33">
        <f t="shared" si="13"/>
        <v>521</v>
      </c>
      <c r="J102" s="33">
        <f t="shared" si="14"/>
        <v>0</v>
      </c>
      <c r="K102" s="33">
        <f t="shared" si="15"/>
        <v>0</v>
      </c>
      <c r="L102" s="34">
        <f t="shared" si="16"/>
        <v>1603</v>
      </c>
      <c r="M102" s="35">
        <f t="shared" si="17"/>
        <v>320.60000000000002</v>
      </c>
      <c r="N102" s="36"/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548</v>
      </c>
      <c r="AG102" s="37">
        <v>0</v>
      </c>
      <c r="AH102" s="37">
        <v>0</v>
      </c>
      <c r="AI102" s="37">
        <v>0</v>
      </c>
      <c r="AJ102" s="37">
        <v>0</v>
      </c>
      <c r="AK102" s="37">
        <v>0</v>
      </c>
      <c r="AL102" s="152">
        <v>0</v>
      </c>
      <c r="AM102" s="149">
        <v>0</v>
      </c>
      <c r="AN102" s="37">
        <v>0</v>
      </c>
      <c r="AO102" s="37">
        <v>0</v>
      </c>
      <c r="AP102" s="37">
        <v>534</v>
      </c>
      <c r="AQ102" s="37">
        <v>0</v>
      </c>
      <c r="AR102" s="37">
        <v>0</v>
      </c>
      <c r="AS102" s="37">
        <v>0</v>
      </c>
      <c r="AT102" s="37">
        <v>0</v>
      </c>
      <c r="AU102" s="37">
        <v>521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0</v>
      </c>
      <c r="BK102" s="37">
        <v>0</v>
      </c>
      <c r="BL102" s="37">
        <v>0</v>
      </c>
      <c r="BM102" s="37">
        <v>0</v>
      </c>
      <c r="BN102" s="37">
        <v>0</v>
      </c>
      <c r="BO102" s="37">
        <v>0</v>
      </c>
      <c r="BP102" s="37">
        <v>0</v>
      </c>
      <c r="BQ102" s="37">
        <v>0</v>
      </c>
      <c r="BR102" s="37">
        <v>0</v>
      </c>
      <c r="BS102" s="37">
        <v>0</v>
      </c>
      <c r="BT102" s="37">
        <v>0</v>
      </c>
      <c r="BU102" s="37">
        <v>0</v>
      </c>
      <c r="BV102" s="37">
        <v>0</v>
      </c>
      <c r="BW102" s="37">
        <v>0</v>
      </c>
      <c r="BX102" s="38">
        <v>0</v>
      </c>
    </row>
    <row r="103" spans="1:76" ht="14.1" customHeight="1" x14ac:dyDescent="0.25">
      <c r="A103" s="28">
        <f t="shared" si="9"/>
        <v>90</v>
      </c>
      <c r="B103" s="50" t="s">
        <v>155</v>
      </c>
      <c r="C103" s="40">
        <v>320</v>
      </c>
      <c r="D103" s="51" t="s">
        <v>81</v>
      </c>
      <c r="E103" s="32">
        <f t="shared" si="10"/>
        <v>538</v>
      </c>
      <c r="F103" s="32" t="str">
        <f>VLOOKUP(E103,Tab!$A$2:$B$255,2,TRUE)</f>
        <v>Não</v>
      </c>
      <c r="G103" s="33">
        <f t="shared" si="11"/>
        <v>538</v>
      </c>
      <c r="H103" s="33">
        <f t="shared" si="12"/>
        <v>538</v>
      </c>
      <c r="I103" s="33">
        <f t="shared" si="13"/>
        <v>527</v>
      </c>
      <c r="J103" s="33">
        <f t="shared" si="14"/>
        <v>0</v>
      </c>
      <c r="K103" s="33">
        <f t="shared" si="15"/>
        <v>0</v>
      </c>
      <c r="L103" s="34">
        <f t="shared" si="16"/>
        <v>1603</v>
      </c>
      <c r="M103" s="35">
        <f t="shared" si="17"/>
        <v>320.60000000000002</v>
      </c>
      <c r="N103" s="36"/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37">
        <v>0</v>
      </c>
      <c r="AA103" s="37">
        <v>0</v>
      </c>
      <c r="AB103" s="37">
        <v>0</v>
      </c>
      <c r="AC103" s="37">
        <v>0</v>
      </c>
      <c r="AD103" s="37">
        <v>0</v>
      </c>
      <c r="AE103" s="37">
        <v>0</v>
      </c>
      <c r="AF103" s="37">
        <v>538</v>
      </c>
      <c r="AG103" s="37">
        <v>0</v>
      </c>
      <c r="AH103" s="37">
        <v>0</v>
      </c>
      <c r="AI103" s="37">
        <v>0</v>
      </c>
      <c r="AJ103" s="37">
        <v>0</v>
      </c>
      <c r="AK103" s="37">
        <v>0</v>
      </c>
      <c r="AL103" s="152">
        <v>0</v>
      </c>
      <c r="AM103" s="149">
        <v>0</v>
      </c>
      <c r="AN103" s="37">
        <v>0</v>
      </c>
      <c r="AO103" s="37">
        <v>0</v>
      </c>
      <c r="AP103" s="37">
        <v>527</v>
      </c>
      <c r="AQ103" s="37">
        <v>0</v>
      </c>
      <c r="AR103" s="37">
        <v>0</v>
      </c>
      <c r="AS103" s="37">
        <v>0</v>
      </c>
      <c r="AT103" s="37">
        <v>0</v>
      </c>
      <c r="AU103" s="37">
        <v>0</v>
      </c>
      <c r="AV103" s="37">
        <v>0</v>
      </c>
      <c r="AW103" s="37">
        <v>538</v>
      </c>
      <c r="AX103" s="37">
        <v>0</v>
      </c>
      <c r="AY103" s="37">
        <v>0</v>
      </c>
      <c r="AZ103" s="37">
        <v>0</v>
      </c>
      <c r="BA103" s="37">
        <v>0</v>
      </c>
      <c r="BB103" s="37">
        <v>0</v>
      </c>
      <c r="BC103" s="37">
        <v>0</v>
      </c>
      <c r="BD103" s="37">
        <v>0</v>
      </c>
      <c r="BE103" s="37">
        <v>0</v>
      </c>
      <c r="BF103" s="37">
        <v>0</v>
      </c>
      <c r="BG103" s="37">
        <v>0</v>
      </c>
      <c r="BH103" s="37">
        <v>0</v>
      </c>
      <c r="BI103" s="37">
        <v>0</v>
      </c>
      <c r="BJ103" s="37">
        <v>0</v>
      </c>
      <c r="BK103" s="37">
        <v>0</v>
      </c>
      <c r="BL103" s="37">
        <v>0</v>
      </c>
      <c r="BM103" s="37">
        <v>0</v>
      </c>
      <c r="BN103" s="37">
        <v>0</v>
      </c>
      <c r="BO103" s="37">
        <v>0</v>
      </c>
      <c r="BP103" s="37">
        <v>0</v>
      </c>
      <c r="BQ103" s="37">
        <v>0</v>
      </c>
      <c r="BR103" s="37">
        <v>0</v>
      </c>
      <c r="BS103" s="37">
        <v>0</v>
      </c>
      <c r="BT103" s="37">
        <v>0</v>
      </c>
      <c r="BU103" s="37">
        <v>0</v>
      </c>
      <c r="BV103" s="37">
        <v>0</v>
      </c>
      <c r="BW103" s="37">
        <v>0</v>
      </c>
      <c r="BX103" s="38">
        <v>0</v>
      </c>
    </row>
    <row r="104" spans="1:76" ht="14.1" customHeight="1" x14ac:dyDescent="0.25">
      <c r="A104" s="28">
        <f t="shared" si="9"/>
        <v>91</v>
      </c>
      <c r="B104" s="39" t="s">
        <v>100</v>
      </c>
      <c r="C104" s="40">
        <v>3932</v>
      </c>
      <c r="D104" s="41" t="s">
        <v>93</v>
      </c>
      <c r="E104" s="32">
        <f t="shared" si="10"/>
        <v>534</v>
      </c>
      <c r="F104" s="32" t="str">
        <f>VLOOKUP(E104,Tab!$A$2:$B$255,2,TRUE)</f>
        <v>Não</v>
      </c>
      <c r="G104" s="33">
        <f t="shared" si="11"/>
        <v>544</v>
      </c>
      <c r="H104" s="33">
        <f t="shared" si="12"/>
        <v>534</v>
      </c>
      <c r="I104" s="33">
        <f t="shared" si="13"/>
        <v>525</v>
      </c>
      <c r="J104" s="33">
        <f t="shared" si="14"/>
        <v>0</v>
      </c>
      <c r="K104" s="33">
        <f t="shared" si="15"/>
        <v>0</v>
      </c>
      <c r="L104" s="34">
        <f t="shared" si="16"/>
        <v>1603</v>
      </c>
      <c r="M104" s="35">
        <f t="shared" si="17"/>
        <v>320.60000000000002</v>
      </c>
      <c r="N104" s="36"/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  <c r="W104" s="37">
        <v>0</v>
      </c>
      <c r="X104" s="37">
        <v>0</v>
      </c>
      <c r="Y104" s="37">
        <v>0</v>
      </c>
      <c r="Z104" s="37">
        <v>0</v>
      </c>
      <c r="AA104" s="37">
        <v>0</v>
      </c>
      <c r="AB104" s="37">
        <v>0</v>
      </c>
      <c r="AC104" s="37">
        <v>0</v>
      </c>
      <c r="AD104" s="37">
        <v>0</v>
      </c>
      <c r="AE104" s="37">
        <v>0</v>
      </c>
      <c r="AF104" s="37">
        <v>0</v>
      </c>
      <c r="AG104" s="37">
        <v>0</v>
      </c>
      <c r="AH104" s="37">
        <v>0</v>
      </c>
      <c r="AI104" s="37">
        <v>0</v>
      </c>
      <c r="AJ104" s="37">
        <v>0</v>
      </c>
      <c r="AK104" s="37">
        <v>0</v>
      </c>
      <c r="AL104" s="152">
        <v>0</v>
      </c>
      <c r="AM104" s="149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0</v>
      </c>
      <c r="AW104" s="37">
        <v>534</v>
      </c>
      <c r="AX104" s="37">
        <v>0</v>
      </c>
      <c r="AY104" s="37">
        <v>0</v>
      </c>
      <c r="AZ104" s="37">
        <v>0</v>
      </c>
      <c r="BA104" s="37">
        <v>0</v>
      </c>
      <c r="BB104" s="37">
        <v>0</v>
      </c>
      <c r="BC104" s="37">
        <v>0</v>
      </c>
      <c r="BD104" s="37">
        <v>0</v>
      </c>
      <c r="BE104" s="37">
        <v>525</v>
      </c>
      <c r="BF104" s="37">
        <v>0</v>
      </c>
      <c r="BG104" s="37">
        <v>0</v>
      </c>
      <c r="BH104" s="37">
        <v>0</v>
      </c>
      <c r="BI104" s="37">
        <v>0</v>
      </c>
      <c r="BJ104" s="37">
        <v>0</v>
      </c>
      <c r="BK104" s="37">
        <v>0</v>
      </c>
      <c r="BL104" s="37">
        <v>0</v>
      </c>
      <c r="BM104" s="37">
        <v>0</v>
      </c>
      <c r="BN104" s="37">
        <v>544</v>
      </c>
      <c r="BO104" s="37">
        <v>0</v>
      </c>
      <c r="BP104" s="37">
        <v>0</v>
      </c>
      <c r="BQ104" s="37">
        <v>0</v>
      </c>
      <c r="BR104" s="37">
        <v>0</v>
      </c>
      <c r="BS104" s="37">
        <v>0</v>
      </c>
      <c r="BT104" s="37">
        <v>0</v>
      </c>
      <c r="BU104" s="37">
        <v>0</v>
      </c>
      <c r="BV104" s="37">
        <v>0</v>
      </c>
      <c r="BW104" s="37">
        <v>0</v>
      </c>
      <c r="BX104" s="38">
        <v>0</v>
      </c>
    </row>
    <row r="105" spans="1:76" ht="14.1" customHeight="1" x14ac:dyDescent="0.25">
      <c r="A105" s="28">
        <f t="shared" si="9"/>
        <v>92</v>
      </c>
      <c r="B105" s="39" t="s">
        <v>98</v>
      </c>
      <c r="C105" s="40">
        <v>10424</v>
      </c>
      <c r="D105" s="45" t="s">
        <v>99</v>
      </c>
      <c r="E105" s="32">
        <f t="shared" si="10"/>
        <v>538</v>
      </c>
      <c r="F105" s="32" t="str">
        <f>VLOOKUP(E105,Tab!$A$2:$B$255,2,TRUE)</f>
        <v>Não</v>
      </c>
      <c r="G105" s="33">
        <f t="shared" si="11"/>
        <v>538</v>
      </c>
      <c r="H105" s="33">
        <f t="shared" si="12"/>
        <v>538</v>
      </c>
      <c r="I105" s="33">
        <f t="shared" si="13"/>
        <v>525</v>
      </c>
      <c r="J105" s="33">
        <f t="shared" si="14"/>
        <v>0</v>
      </c>
      <c r="K105" s="33">
        <f t="shared" si="15"/>
        <v>0</v>
      </c>
      <c r="L105" s="34">
        <f t="shared" si="16"/>
        <v>1601</v>
      </c>
      <c r="M105" s="35">
        <f t="shared" si="17"/>
        <v>320.2</v>
      </c>
      <c r="N105" s="36"/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0</v>
      </c>
      <c r="Z105" s="37">
        <v>0</v>
      </c>
      <c r="AA105" s="37">
        <v>0</v>
      </c>
      <c r="AB105" s="37">
        <v>0</v>
      </c>
      <c r="AC105" s="37">
        <v>0</v>
      </c>
      <c r="AD105" s="37">
        <v>0</v>
      </c>
      <c r="AE105" s="37">
        <v>0</v>
      </c>
      <c r="AF105" s="37">
        <v>538</v>
      </c>
      <c r="AG105" s="37">
        <v>0</v>
      </c>
      <c r="AH105" s="37">
        <v>0</v>
      </c>
      <c r="AI105" s="37">
        <v>0</v>
      </c>
      <c r="AJ105" s="37">
        <v>538</v>
      </c>
      <c r="AK105" s="37">
        <v>0</v>
      </c>
      <c r="AL105" s="152">
        <v>0</v>
      </c>
      <c r="AM105" s="149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0</v>
      </c>
      <c r="AV105" s="37">
        <v>0</v>
      </c>
      <c r="AW105" s="37">
        <v>525</v>
      </c>
      <c r="AX105" s="37">
        <v>0</v>
      </c>
      <c r="AY105" s="37">
        <v>0</v>
      </c>
      <c r="AZ105" s="37">
        <v>0</v>
      </c>
      <c r="BA105" s="37">
        <v>0</v>
      </c>
      <c r="BB105" s="37">
        <v>0</v>
      </c>
      <c r="BC105" s="37">
        <v>0</v>
      </c>
      <c r="BD105" s="37">
        <v>0</v>
      </c>
      <c r="BE105" s="37">
        <v>0</v>
      </c>
      <c r="BF105" s="37">
        <v>0</v>
      </c>
      <c r="BG105" s="37">
        <v>0</v>
      </c>
      <c r="BH105" s="37">
        <v>0</v>
      </c>
      <c r="BI105" s="37">
        <v>0</v>
      </c>
      <c r="BJ105" s="37">
        <v>0</v>
      </c>
      <c r="BK105" s="37">
        <v>0</v>
      </c>
      <c r="BL105" s="37">
        <v>0</v>
      </c>
      <c r="BM105" s="37">
        <v>0</v>
      </c>
      <c r="BN105" s="37">
        <v>0</v>
      </c>
      <c r="BO105" s="37">
        <v>0</v>
      </c>
      <c r="BP105" s="37">
        <v>0</v>
      </c>
      <c r="BQ105" s="37">
        <v>0</v>
      </c>
      <c r="BR105" s="37">
        <v>0</v>
      </c>
      <c r="BS105" s="37">
        <v>0</v>
      </c>
      <c r="BT105" s="37">
        <v>0</v>
      </c>
      <c r="BU105" s="37">
        <v>0</v>
      </c>
      <c r="BV105" s="37">
        <v>0</v>
      </c>
      <c r="BW105" s="37">
        <v>0</v>
      </c>
      <c r="BX105" s="38">
        <v>0</v>
      </c>
    </row>
    <row r="106" spans="1:76" ht="14.1" customHeight="1" x14ac:dyDescent="0.25">
      <c r="A106" s="28">
        <f t="shared" si="9"/>
        <v>93</v>
      </c>
      <c r="B106" s="39" t="s">
        <v>174</v>
      </c>
      <c r="C106" s="40">
        <v>38</v>
      </c>
      <c r="D106" s="41" t="s">
        <v>41</v>
      </c>
      <c r="E106" s="32">
        <f t="shared" si="10"/>
        <v>536</v>
      </c>
      <c r="F106" s="32" t="str">
        <f>VLOOKUP(E106,Tab!$A$2:$B$255,2,TRUE)</f>
        <v>Não</v>
      </c>
      <c r="G106" s="33">
        <f t="shared" si="11"/>
        <v>536</v>
      </c>
      <c r="H106" s="33">
        <f t="shared" si="12"/>
        <v>534</v>
      </c>
      <c r="I106" s="33">
        <f t="shared" si="13"/>
        <v>528</v>
      </c>
      <c r="J106" s="33">
        <f t="shared" si="14"/>
        <v>0</v>
      </c>
      <c r="K106" s="33">
        <f t="shared" si="15"/>
        <v>0</v>
      </c>
      <c r="L106" s="34">
        <f t="shared" si="16"/>
        <v>1598</v>
      </c>
      <c r="M106" s="35">
        <f t="shared" si="17"/>
        <v>319.60000000000002</v>
      </c>
      <c r="N106" s="36"/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528</v>
      </c>
      <c r="AC106" s="37">
        <v>0</v>
      </c>
      <c r="AD106" s="37">
        <v>0</v>
      </c>
      <c r="AE106" s="37">
        <v>0</v>
      </c>
      <c r="AF106" s="37">
        <v>536</v>
      </c>
      <c r="AG106" s="37">
        <v>0</v>
      </c>
      <c r="AH106" s="37">
        <v>0</v>
      </c>
      <c r="AI106" s="37">
        <v>0</v>
      </c>
      <c r="AJ106" s="37">
        <v>534</v>
      </c>
      <c r="AK106" s="37">
        <v>0</v>
      </c>
      <c r="AL106" s="152">
        <v>0</v>
      </c>
      <c r="AM106" s="149">
        <v>0</v>
      </c>
      <c r="AN106" s="37">
        <v>0</v>
      </c>
      <c r="AO106" s="37">
        <v>0</v>
      </c>
      <c r="AP106" s="37">
        <v>0</v>
      </c>
      <c r="AQ106" s="37">
        <v>0</v>
      </c>
      <c r="AR106" s="37">
        <v>0</v>
      </c>
      <c r="AS106" s="37">
        <v>0</v>
      </c>
      <c r="AT106" s="37">
        <v>0</v>
      </c>
      <c r="AU106" s="37">
        <v>0</v>
      </c>
      <c r="AV106" s="37">
        <v>0</v>
      </c>
      <c r="AW106" s="37">
        <v>0</v>
      </c>
      <c r="AX106" s="37">
        <v>0</v>
      </c>
      <c r="AY106" s="37">
        <v>0</v>
      </c>
      <c r="AZ106" s="37">
        <v>0</v>
      </c>
      <c r="BA106" s="37">
        <v>0</v>
      </c>
      <c r="BB106" s="37">
        <v>0</v>
      </c>
      <c r="BC106" s="37">
        <v>0</v>
      </c>
      <c r="BD106" s="37">
        <v>0</v>
      </c>
      <c r="BE106" s="37">
        <v>0</v>
      </c>
      <c r="BF106" s="37">
        <v>0</v>
      </c>
      <c r="BG106" s="37">
        <v>0</v>
      </c>
      <c r="BH106" s="37">
        <v>0</v>
      </c>
      <c r="BI106" s="37">
        <v>0</v>
      </c>
      <c r="BJ106" s="37">
        <v>0</v>
      </c>
      <c r="BK106" s="37">
        <v>0</v>
      </c>
      <c r="BL106" s="37">
        <v>0</v>
      </c>
      <c r="BM106" s="37">
        <v>0</v>
      </c>
      <c r="BN106" s="37">
        <v>0</v>
      </c>
      <c r="BO106" s="37">
        <v>0</v>
      </c>
      <c r="BP106" s="37">
        <v>0</v>
      </c>
      <c r="BQ106" s="37">
        <v>0</v>
      </c>
      <c r="BR106" s="37">
        <v>0</v>
      </c>
      <c r="BS106" s="37">
        <v>0</v>
      </c>
      <c r="BT106" s="37">
        <v>0</v>
      </c>
      <c r="BU106" s="37">
        <v>0</v>
      </c>
      <c r="BV106" s="37">
        <v>0</v>
      </c>
      <c r="BW106" s="37">
        <v>0</v>
      </c>
      <c r="BX106" s="38">
        <v>0</v>
      </c>
    </row>
    <row r="107" spans="1:76" ht="14.1" customHeight="1" x14ac:dyDescent="0.25">
      <c r="A107" s="28">
        <f t="shared" si="9"/>
        <v>94</v>
      </c>
      <c r="B107" s="46" t="s">
        <v>231</v>
      </c>
      <c r="C107" s="40">
        <v>2191</v>
      </c>
      <c r="D107" s="47" t="s">
        <v>232</v>
      </c>
      <c r="E107" s="32">
        <f t="shared" si="10"/>
        <v>501</v>
      </c>
      <c r="F107" s="32" t="str">
        <f>VLOOKUP(E107,Tab!$A$2:$B$255,2,TRUE)</f>
        <v>Não</v>
      </c>
      <c r="G107" s="33">
        <f t="shared" si="11"/>
        <v>549</v>
      </c>
      <c r="H107" s="33">
        <f t="shared" si="12"/>
        <v>517</v>
      </c>
      <c r="I107" s="33">
        <f t="shared" si="13"/>
        <v>501</v>
      </c>
      <c r="J107" s="33">
        <f t="shared" si="14"/>
        <v>0</v>
      </c>
      <c r="K107" s="33">
        <f t="shared" si="15"/>
        <v>0</v>
      </c>
      <c r="L107" s="34">
        <f t="shared" si="16"/>
        <v>1567</v>
      </c>
      <c r="M107" s="35">
        <f t="shared" si="17"/>
        <v>313.39999999999998</v>
      </c>
      <c r="N107" s="36"/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501</v>
      </c>
      <c r="U107" s="37">
        <v>0</v>
      </c>
      <c r="V107" s="37">
        <v>0</v>
      </c>
      <c r="W107" s="37">
        <v>0</v>
      </c>
      <c r="X107" s="37">
        <v>0</v>
      </c>
      <c r="Y107" s="37">
        <v>0</v>
      </c>
      <c r="Z107" s="37">
        <v>0</v>
      </c>
      <c r="AA107" s="37">
        <v>0</v>
      </c>
      <c r="AB107" s="37">
        <v>0</v>
      </c>
      <c r="AC107" s="37">
        <v>0</v>
      </c>
      <c r="AD107" s="37">
        <v>0</v>
      </c>
      <c r="AE107" s="37">
        <v>0</v>
      </c>
      <c r="AF107" s="37">
        <v>0</v>
      </c>
      <c r="AG107" s="37">
        <v>0</v>
      </c>
      <c r="AH107" s="37">
        <v>0</v>
      </c>
      <c r="AI107" s="37">
        <v>0</v>
      </c>
      <c r="AJ107" s="37">
        <v>0</v>
      </c>
      <c r="AK107" s="37">
        <v>0</v>
      </c>
      <c r="AL107" s="152">
        <v>0</v>
      </c>
      <c r="AM107" s="149">
        <v>0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7">
        <v>0</v>
      </c>
      <c r="AX107" s="37">
        <v>0</v>
      </c>
      <c r="AY107" s="37">
        <v>0</v>
      </c>
      <c r="AZ107" s="37">
        <v>0</v>
      </c>
      <c r="BA107" s="37">
        <v>0</v>
      </c>
      <c r="BB107" s="37">
        <v>0</v>
      </c>
      <c r="BC107" s="37">
        <v>0</v>
      </c>
      <c r="BD107" s="37">
        <v>0</v>
      </c>
      <c r="BE107" s="37">
        <v>549</v>
      </c>
      <c r="BF107" s="37">
        <v>0</v>
      </c>
      <c r="BG107" s="37">
        <v>0</v>
      </c>
      <c r="BH107" s="37">
        <v>0</v>
      </c>
      <c r="BI107" s="37">
        <v>0</v>
      </c>
      <c r="BJ107" s="37">
        <v>0</v>
      </c>
      <c r="BK107" s="37">
        <v>0</v>
      </c>
      <c r="BL107" s="37">
        <v>0</v>
      </c>
      <c r="BM107" s="37">
        <v>0</v>
      </c>
      <c r="BN107" s="37">
        <v>0</v>
      </c>
      <c r="BO107" s="37">
        <v>0</v>
      </c>
      <c r="BP107" s="37">
        <v>0</v>
      </c>
      <c r="BQ107" s="37">
        <v>0</v>
      </c>
      <c r="BR107" s="37">
        <v>517</v>
      </c>
      <c r="BS107" s="37">
        <v>0</v>
      </c>
      <c r="BT107" s="37">
        <v>0</v>
      </c>
      <c r="BU107" s="37">
        <v>0</v>
      </c>
      <c r="BV107" s="37">
        <v>0</v>
      </c>
      <c r="BW107" s="37">
        <v>0</v>
      </c>
      <c r="BX107" s="38">
        <v>0</v>
      </c>
    </row>
    <row r="108" spans="1:76" ht="14.1" customHeight="1" x14ac:dyDescent="0.25">
      <c r="A108" s="28">
        <f t="shared" si="9"/>
        <v>95</v>
      </c>
      <c r="B108" s="39" t="s">
        <v>185</v>
      </c>
      <c r="C108" s="40">
        <v>629</v>
      </c>
      <c r="D108" s="41" t="s">
        <v>151</v>
      </c>
      <c r="E108" s="32">
        <f t="shared" si="10"/>
        <v>536</v>
      </c>
      <c r="F108" s="32" t="str">
        <f>VLOOKUP(E108,Tab!$A$2:$B$255,2,TRUE)</f>
        <v>Não</v>
      </c>
      <c r="G108" s="33">
        <f t="shared" si="11"/>
        <v>536</v>
      </c>
      <c r="H108" s="33">
        <f t="shared" si="12"/>
        <v>519</v>
      </c>
      <c r="I108" s="33">
        <f t="shared" si="13"/>
        <v>511</v>
      </c>
      <c r="J108" s="33">
        <f t="shared" si="14"/>
        <v>0</v>
      </c>
      <c r="K108" s="33">
        <f t="shared" si="15"/>
        <v>0</v>
      </c>
      <c r="L108" s="34">
        <f t="shared" si="16"/>
        <v>1566</v>
      </c>
      <c r="M108" s="35">
        <f t="shared" si="17"/>
        <v>313.2</v>
      </c>
      <c r="N108" s="36"/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  <c r="W108" s="37">
        <v>0</v>
      </c>
      <c r="X108" s="37">
        <v>0</v>
      </c>
      <c r="Y108" s="37">
        <v>0</v>
      </c>
      <c r="Z108" s="37">
        <v>0</v>
      </c>
      <c r="AA108" s="37">
        <v>0</v>
      </c>
      <c r="AB108" s="37">
        <v>0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152">
        <v>0</v>
      </c>
      <c r="AM108" s="149">
        <v>0</v>
      </c>
      <c r="AN108" s="37">
        <v>0</v>
      </c>
      <c r="AO108" s="37">
        <v>0</v>
      </c>
      <c r="AP108" s="37">
        <v>536</v>
      </c>
      <c r="AQ108" s="37">
        <v>0</v>
      </c>
      <c r="AR108" s="37">
        <v>0</v>
      </c>
      <c r="AS108" s="37">
        <v>0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0</v>
      </c>
      <c r="BB108" s="37">
        <v>0</v>
      </c>
      <c r="BC108" s="37">
        <v>0</v>
      </c>
      <c r="BD108" s="37">
        <v>0</v>
      </c>
      <c r="BE108" s="37">
        <v>0</v>
      </c>
      <c r="BF108" s="37">
        <v>0</v>
      </c>
      <c r="BG108" s="37">
        <v>0</v>
      </c>
      <c r="BH108" s="37">
        <v>0</v>
      </c>
      <c r="BI108" s="37">
        <v>0</v>
      </c>
      <c r="BJ108" s="37">
        <v>0</v>
      </c>
      <c r="BK108" s="37">
        <v>519</v>
      </c>
      <c r="BL108" s="37">
        <v>0</v>
      </c>
      <c r="BM108" s="37">
        <v>0</v>
      </c>
      <c r="BN108" s="37">
        <v>0</v>
      </c>
      <c r="BO108" s="37">
        <v>0</v>
      </c>
      <c r="BP108" s="37">
        <v>0</v>
      </c>
      <c r="BQ108" s="37">
        <v>511</v>
      </c>
      <c r="BR108" s="37">
        <v>0</v>
      </c>
      <c r="BS108" s="37">
        <v>0</v>
      </c>
      <c r="BT108" s="37">
        <v>0</v>
      </c>
      <c r="BU108" s="37">
        <v>0</v>
      </c>
      <c r="BV108" s="37">
        <v>0</v>
      </c>
      <c r="BW108" s="37">
        <v>0</v>
      </c>
      <c r="BX108" s="38">
        <v>0</v>
      </c>
    </row>
    <row r="109" spans="1:76" ht="14.1" customHeight="1" x14ac:dyDescent="0.25">
      <c r="A109" s="28">
        <f t="shared" si="9"/>
        <v>96</v>
      </c>
      <c r="B109" s="48" t="s">
        <v>123</v>
      </c>
      <c r="C109" s="40">
        <v>11623</v>
      </c>
      <c r="D109" s="41" t="s">
        <v>56</v>
      </c>
      <c r="E109" s="32">
        <f t="shared" si="10"/>
        <v>505</v>
      </c>
      <c r="F109" s="32" t="str">
        <f>VLOOKUP(E109,Tab!$A$2:$B$255,2,TRUE)</f>
        <v>Não</v>
      </c>
      <c r="G109" s="33">
        <f t="shared" si="11"/>
        <v>535</v>
      </c>
      <c r="H109" s="33">
        <f t="shared" si="12"/>
        <v>518</v>
      </c>
      <c r="I109" s="33">
        <f t="shared" si="13"/>
        <v>505</v>
      </c>
      <c r="J109" s="33">
        <f t="shared" si="14"/>
        <v>0</v>
      </c>
      <c r="K109" s="33">
        <f t="shared" si="15"/>
        <v>0</v>
      </c>
      <c r="L109" s="34">
        <f t="shared" si="16"/>
        <v>1558</v>
      </c>
      <c r="M109" s="35">
        <f t="shared" si="17"/>
        <v>311.60000000000002</v>
      </c>
      <c r="N109" s="36"/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  <c r="W109" s="37">
        <v>0</v>
      </c>
      <c r="X109" s="37">
        <v>0</v>
      </c>
      <c r="Y109" s="37">
        <v>0</v>
      </c>
      <c r="Z109" s="37">
        <v>0</v>
      </c>
      <c r="AA109" s="37">
        <v>0</v>
      </c>
      <c r="AB109" s="37">
        <v>0</v>
      </c>
      <c r="AC109" s="37"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505</v>
      </c>
      <c r="AK109" s="37">
        <v>0</v>
      </c>
      <c r="AL109" s="152">
        <v>0</v>
      </c>
      <c r="AM109" s="149">
        <v>0</v>
      </c>
      <c r="AN109" s="37">
        <v>0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7">
        <v>0</v>
      </c>
      <c r="AX109" s="37">
        <v>535</v>
      </c>
      <c r="AY109" s="37">
        <v>0</v>
      </c>
      <c r="AZ109" s="37">
        <v>0</v>
      </c>
      <c r="BA109" s="37">
        <v>0</v>
      </c>
      <c r="BB109" s="37">
        <v>518</v>
      </c>
      <c r="BC109" s="37">
        <v>0</v>
      </c>
      <c r="BD109" s="37">
        <v>0</v>
      </c>
      <c r="BE109" s="37">
        <v>0</v>
      </c>
      <c r="BF109" s="37">
        <v>0</v>
      </c>
      <c r="BG109" s="37">
        <v>0</v>
      </c>
      <c r="BH109" s="37">
        <v>0</v>
      </c>
      <c r="BI109" s="37">
        <v>0</v>
      </c>
      <c r="BJ109" s="37">
        <v>0</v>
      </c>
      <c r="BK109" s="37">
        <v>0</v>
      </c>
      <c r="BL109" s="37">
        <v>0</v>
      </c>
      <c r="BM109" s="37">
        <v>0</v>
      </c>
      <c r="BN109" s="37">
        <v>0</v>
      </c>
      <c r="BO109" s="37">
        <v>0</v>
      </c>
      <c r="BP109" s="37">
        <v>0</v>
      </c>
      <c r="BQ109" s="37">
        <v>0</v>
      </c>
      <c r="BR109" s="37">
        <v>0</v>
      </c>
      <c r="BS109" s="37">
        <v>0</v>
      </c>
      <c r="BT109" s="37">
        <v>0</v>
      </c>
      <c r="BU109" s="37">
        <v>0</v>
      </c>
      <c r="BV109" s="37">
        <v>0</v>
      </c>
      <c r="BW109" s="37">
        <v>0</v>
      </c>
      <c r="BX109" s="38">
        <v>0</v>
      </c>
    </row>
    <row r="110" spans="1:76" ht="14.1" customHeight="1" x14ac:dyDescent="0.25">
      <c r="A110" s="28">
        <f t="shared" si="9"/>
        <v>97</v>
      </c>
      <c r="B110" s="48" t="s">
        <v>189</v>
      </c>
      <c r="C110" s="40">
        <v>7913</v>
      </c>
      <c r="D110" s="45" t="s">
        <v>190</v>
      </c>
      <c r="E110" s="32">
        <f t="shared" si="10"/>
        <v>518</v>
      </c>
      <c r="F110" s="32" t="str">
        <f>VLOOKUP(E110,Tab!$A$2:$B$255,2,TRUE)</f>
        <v>Não</v>
      </c>
      <c r="G110" s="33">
        <f t="shared" si="11"/>
        <v>521</v>
      </c>
      <c r="H110" s="33">
        <f t="shared" si="12"/>
        <v>518</v>
      </c>
      <c r="I110" s="33">
        <f t="shared" si="13"/>
        <v>513</v>
      </c>
      <c r="J110" s="33">
        <f t="shared" si="14"/>
        <v>0</v>
      </c>
      <c r="K110" s="33">
        <f t="shared" si="15"/>
        <v>0</v>
      </c>
      <c r="L110" s="34">
        <f t="shared" si="16"/>
        <v>1552</v>
      </c>
      <c r="M110" s="35">
        <f t="shared" si="17"/>
        <v>310.39999999999998</v>
      </c>
      <c r="N110" s="36"/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  <c r="W110" s="37">
        <v>0</v>
      </c>
      <c r="X110" s="37">
        <v>0</v>
      </c>
      <c r="Y110" s="37">
        <v>0</v>
      </c>
      <c r="Z110" s="37">
        <v>0</v>
      </c>
      <c r="AA110" s="37">
        <v>0</v>
      </c>
      <c r="AB110" s="37">
        <v>0</v>
      </c>
      <c r="AC110" s="37">
        <v>0</v>
      </c>
      <c r="AD110" s="37">
        <v>0</v>
      </c>
      <c r="AE110" s="37">
        <v>0</v>
      </c>
      <c r="AF110" s="37">
        <v>0</v>
      </c>
      <c r="AG110" s="37">
        <v>0</v>
      </c>
      <c r="AH110" s="37">
        <v>0</v>
      </c>
      <c r="AI110" s="37">
        <v>0</v>
      </c>
      <c r="AJ110" s="37">
        <v>0</v>
      </c>
      <c r="AK110" s="37">
        <v>0</v>
      </c>
      <c r="AL110" s="152">
        <v>0</v>
      </c>
      <c r="AM110" s="149">
        <v>0</v>
      </c>
      <c r="AN110" s="37">
        <v>0</v>
      </c>
      <c r="AO110" s="37">
        <v>0</v>
      </c>
      <c r="AP110" s="37">
        <v>518</v>
      </c>
      <c r="AQ110" s="37">
        <v>0</v>
      </c>
      <c r="AR110" s="37">
        <v>0</v>
      </c>
      <c r="AS110" s="37">
        <v>0</v>
      </c>
      <c r="AT110" s="37">
        <v>0</v>
      </c>
      <c r="AU110" s="37">
        <v>0</v>
      </c>
      <c r="AV110" s="37">
        <v>0</v>
      </c>
      <c r="AW110" s="37">
        <v>0</v>
      </c>
      <c r="AX110" s="37">
        <v>0</v>
      </c>
      <c r="AY110" s="37">
        <v>521</v>
      </c>
      <c r="AZ110" s="37">
        <v>0</v>
      </c>
      <c r="BA110" s="37">
        <v>0</v>
      </c>
      <c r="BB110" s="37">
        <v>0</v>
      </c>
      <c r="BC110" s="37">
        <v>0</v>
      </c>
      <c r="BD110" s="37">
        <v>0</v>
      </c>
      <c r="BE110" s="37">
        <v>0</v>
      </c>
      <c r="BF110" s="37">
        <v>0</v>
      </c>
      <c r="BG110" s="37">
        <v>0</v>
      </c>
      <c r="BH110" s="37">
        <v>0</v>
      </c>
      <c r="BI110" s="37">
        <v>0</v>
      </c>
      <c r="BJ110" s="37">
        <v>0</v>
      </c>
      <c r="BK110" s="37">
        <v>513</v>
      </c>
      <c r="BL110" s="37">
        <v>0</v>
      </c>
      <c r="BM110" s="37">
        <v>0</v>
      </c>
      <c r="BN110" s="37">
        <v>0</v>
      </c>
      <c r="BO110" s="37">
        <v>0</v>
      </c>
      <c r="BP110" s="37">
        <v>0</v>
      </c>
      <c r="BQ110" s="37">
        <v>0</v>
      </c>
      <c r="BR110" s="37">
        <v>0</v>
      </c>
      <c r="BS110" s="37">
        <v>0</v>
      </c>
      <c r="BT110" s="37">
        <v>0</v>
      </c>
      <c r="BU110" s="37">
        <v>0</v>
      </c>
      <c r="BV110" s="37">
        <v>0</v>
      </c>
      <c r="BW110" s="37">
        <v>0</v>
      </c>
      <c r="BX110" s="38">
        <v>0</v>
      </c>
    </row>
    <row r="111" spans="1:76" ht="14.1" customHeight="1" x14ac:dyDescent="0.25">
      <c r="A111" s="28">
        <f t="shared" si="9"/>
        <v>98</v>
      </c>
      <c r="B111" s="39" t="s">
        <v>195</v>
      </c>
      <c r="C111" s="40">
        <v>7914</v>
      </c>
      <c r="D111" s="41" t="s">
        <v>190</v>
      </c>
      <c r="E111" s="32">
        <f t="shared" si="10"/>
        <v>0</v>
      </c>
      <c r="F111" s="32" t="e">
        <f>VLOOKUP(E111,Tab!$A$2:$B$255,2,TRUE)</f>
        <v>#N/A</v>
      </c>
      <c r="G111" s="33">
        <f t="shared" si="11"/>
        <v>509</v>
      </c>
      <c r="H111" s="33">
        <f t="shared" si="12"/>
        <v>509</v>
      </c>
      <c r="I111" s="33">
        <f t="shared" si="13"/>
        <v>504</v>
      </c>
      <c r="J111" s="33">
        <f t="shared" si="14"/>
        <v>0</v>
      </c>
      <c r="K111" s="33">
        <f t="shared" si="15"/>
        <v>0</v>
      </c>
      <c r="L111" s="34">
        <f t="shared" si="16"/>
        <v>1522</v>
      </c>
      <c r="M111" s="35">
        <f t="shared" si="17"/>
        <v>304.39999999999998</v>
      </c>
      <c r="N111" s="36"/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0</v>
      </c>
      <c r="X111" s="37">
        <v>0</v>
      </c>
      <c r="Y111" s="37">
        <v>0</v>
      </c>
      <c r="Z111" s="37">
        <v>0</v>
      </c>
      <c r="AA111" s="37">
        <v>0</v>
      </c>
      <c r="AB111" s="37">
        <v>0</v>
      </c>
      <c r="AC111" s="37">
        <v>0</v>
      </c>
      <c r="AD111" s="37">
        <v>0</v>
      </c>
      <c r="AE111" s="37">
        <v>0</v>
      </c>
      <c r="AF111" s="37">
        <v>0</v>
      </c>
      <c r="AG111" s="37">
        <v>0</v>
      </c>
      <c r="AH111" s="37">
        <v>0</v>
      </c>
      <c r="AI111" s="37">
        <v>0</v>
      </c>
      <c r="AJ111" s="37">
        <v>0</v>
      </c>
      <c r="AK111" s="37">
        <v>0</v>
      </c>
      <c r="AL111" s="152">
        <v>0</v>
      </c>
      <c r="AM111" s="149">
        <v>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509</v>
      </c>
      <c r="AZ111" s="37">
        <v>0</v>
      </c>
      <c r="BA111" s="37">
        <v>0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0</v>
      </c>
      <c r="BI111" s="37">
        <v>0</v>
      </c>
      <c r="BJ111" s="37">
        <v>0</v>
      </c>
      <c r="BK111" s="37">
        <v>509</v>
      </c>
      <c r="BL111" s="37">
        <v>0</v>
      </c>
      <c r="BM111" s="37">
        <v>0</v>
      </c>
      <c r="BN111" s="37">
        <v>0</v>
      </c>
      <c r="BO111" s="37">
        <v>0</v>
      </c>
      <c r="BP111" s="37">
        <v>0</v>
      </c>
      <c r="BQ111" s="37">
        <v>504</v>
      </c>
      <c r="BR111" s="37">
        <v>0</v>
      </c>
      <c r="BS111" s="37">
        <v>0</v>
      </c>
      <c r="BT111" s="37">
        <v>0</v>
      </c>
      <c r="BU111" s="37">
        <v>0</v>
      </c>
      <c r="BV111" s="37">
        <v>0</v>
      </c>
      <c r="BW111" s="37">
        <v>0</v>
      </c>
      <c r="BX111" s="38">
        <v>0</v>
      </c>
    </row>
    <row r="112" spans="1:76" ht="14.1" customHeight="1" x14ac:dyDescent="0.25">
      <c r="A112" s="28">
        <f t="shared" si="9"/>
        <v>99</v>
      </c>
      <c r="B112" s="39" t="s">
        <v>114</v>
      </c>
      <c r="C112" s="40">
        <v>1498</v>
      </c>
      <c r="D112" s="41" t="s">
        <v>99</v>
      </c>
      <c r="E112" s="32">
        <f t="shared" si="10"/>
        <v>503</v>
      </c>
      <c r="F112" s="32" t="str">
        <f>VLOOKUP(E112,Tab!$A$2:$B$255,2,TRUE)</f>
        <v>Não</v>
      </c>
      <c r="G112" s="33">
        <f t="shared" si="11"/>
        <v>508</v>
      </c>
      <c r="H112" s="33">
        <f t="shared" si="12"/>
        <v>503</v>
      </c>
      <c r="I112" s="33">
        <f t="shared" si="13"/>
        <v>502</v>
      </c>
      <c r="J112" s="33">
        <f t="shared" si="14"/>
        <v>0</v>
      </c>
      <c r="K112" s="33">
        <f t="shared" si="15"/>
        <v>0</v>
      </c>
      <c r="L112" s="34">
        <f t="shared" si="16"/>
        <v>1513</v>
      </c>
      <c r="M112" s="35">
        <f t="shared" si="17"/>
        <v>302.60000000000002</v>
      </c>
      <c r="N112" s="36"/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0</v>
      </c>
      <c r="U112" s="37">
        <v>503</v>
      </c>
      <c r="V112" s="37">
        <v>0</v>
      </c>
      <c r="W112" s="37">
        <v>0</v>
      </c>
      <c r="X112" s="37">
        <v>0</v>
      </c>
      <c r="Y112" s="37">
        <v>0</v>
      </c>
      <c r="Z112" s="37">
        <v>0</v>
      </c>
      <c r="AA112" s="37">
        <v>0</v>
      </c>
      <c r="AB112" s="37">
        <v>0</v>
      </c>
      <c r="AC112" s="37">
        <v>0</v>
      </c>
      <c r="AD112" s="37">
        <v>0</v>
      </c>
      <c r="AE112" s="37">
        <v>0</v>
      </c>
      <c r="AF112" s="37">
        <v>0</v>
      </c>
      <c r="AG112" s="37">
        <v>0</v>
      </c>
      <c r="AH112" s="37">
        <v>0</v>
      </c>
      <c r="AI112" s="37">
        <v>0</v>
      </c>
      <c r="AJ112" s="37">
        <v>0</v>
      </c>
      <c r="AK112" s="37">
        <v>0</v>
      </c>
      <c r="AL112" s="152">
        <v>0</v>
      </c>
      <c r="AM112" s="149">
        <v>0</v>
      </c>
      <c r="AN112" s="37">
        <v>0</v>
      </c>
      <c r="AO112" s="37">
        <v>0</v>
      </c>
      <c r="AP112" s="37">
        <v>0</v>
      </c>
      <c r="AQ112" s="37">
        <v>0</v>
      </c>
      <c r="AR112" s="37">
        <v>0</v>
      </c>
      <c r="AS112" s="37">
        <v>0</v>
      </c>
      <c r="AT112" s="37">
        <v>0</v>
      </c>
      <c r="AU112" s="37">
        <v>0</v>
      </c>
      <c r="AV112" s="37">
        <v>0</v>
      </c>
      <c r="AW112" s="37">
        <v>0</v>
      </c>
      <c r="AX112" s="37">
        <v>0</v>
      </c>
      <c r="AY112" s="37">
        <v>0</v>
      </c>
      <c r="AZ112" s="37">
        <v>0</v>
      </c>
      <c r="BA112" s="37">
        <v>0</v>
      </c>
      <c r="BB112" s="37">
        <v>0</v>
      </c>
      <c r="BC112" s="37">
        <v>0</v>
      </c>
      <c r="BD112" s="37">
        <v>0</v>
      </c>
      <c r="BE112" s="37">
        <v>0</v>
      </c>
      <c r="BF112" s="37">
        <v>0</v>
      </c>
      <c r="BG112" s="37">
        <v>0</v>
      </c>
      <c r="BH112" s="37">
        <v>502</v>
      </c>
      <c r="BI112" s="37">
        <v>0</v>
      </c>
      <c r="BJ112" s="37">
        <v>0</v>
      </c>
      <c r="BK112" s="37">
        <v>0</v>
      </c>
      <c r="BL112" s="37">
        <v>0</v>
      </c>
      <c r="BM112" s="37">
        <v>0</v>
      </c>
      <c r="BN112" s="37">
        <v>0</v>
      </c>
      <c r="BO112" s="37">
        <v>0</v>
      </c>
      <c r="BP112" s="37">
        <v>0</v>
      </c>
      <c r="BQ112" s="37">
        <v>0</v>
      </c>
      <c r="BR112" s="37">
        <v>0</v>
      </c>
      <c r="BS112" s="37">
        <v>508</v>
      </c>
      <c r="BT112" s="37">
        <v>0</v>
      </c>
      <c r="BU112" s="37">
        <v>0</v>
      </c>
      <c r="BV112" s="37">
        <v>0</v>
      </c>
      <c r="BW112" s="37">
        <v>0</v>
      </c>
      <c r="BX112" s="38">
        <v>0</v>
      </c>
    </row>
    <row r="113" spans="1:76" ht="14.1" customHeight="1" x14ac:dyDescent="0.25">
      <c r="A113" s="28">
        <f t="shared" si="9"/>
        <v>100</v>
      </c>
      <c r="B113" s="48" t="s">
        <v>167</v>
      </c>
      <c r="C113" s="40">
        <v>6582</v>
      </c>
      <c r="D113" s="45" t="s">
        <v>122</v>
      </c>
      <c r="E113" s="32">
        <f t="shared" si="10"/>
        <v>480</v>
      </c>
      <c r="F113" s="32" t="e">
        <f>VLOOKUP(E113,Tab!$A$2:$B$255,2,TRUE)</f>
        <v>#N/A</v>
      </c>
      <c r="G113" s="33">
        <f t="shared" si="11"/>
        <v>494</v>
      </c>
      <c r="H113" s="33">
        <f t="shared" si="12"/>
        <v>487</v>
      </c>
      <c r="I113" s="33">
        <f t="shared" si="13"/>
        <v>480</v>
      </c>
      <c r="J113" s="33">
        <f t="shared" si="14"/>
        <v>0</v>
      </c>
      <c r="K113" s="33">
        <f t="shared" si="15"/>
        <v>0</v>
      </c>
      <c r="L113" s="34">
        <f t="shared" si="16"/>
        <v>1461</v>
      </c>
      <c r="M113" s="35">
        <f t="shared" si="17"/>
        <v>292.2</v>
      </c>
      <c r="N113" s="36"/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  <c r="AC113" s="37"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37">
        <v>0</v>
      </c>
      <c r="AL113" s="152">
        <v>0</v>
      </c>
      <c r="AM113" s="149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480</v>
      </c>
      <c r="AW113" s="37">
        <v>0</v>
      </c>
      <c r="AX113" s="37">
        <v>0</v>
      </c>
      <c r="AY113" s="37">
        <v>0</v>
      </c>
      <c r="AZ113" s="37">
        <v>0</v>
      </c>
      <c r="BA113" s="37">
        <v>0</v>
      </c>
      <c r="BB113" s="37">
        <v>0</v>
      </c>
      <c r="BC113" s="37">
        <v>0</v>
      </c>
      <c r="BD113" s="37">
        <v>0</v>
      </c>
      <c r="BE113" s="37">
        <v>0</v>
      </c>
      <c r="BF113" s="37">
        <v>0</v>
      </c>
      <c r="BG113" s="37">
        <v>0</v>
      </c>
      <c r="BH113" s="37">
        <v>0</v>
      </c>
      <c r="BI113" s="37">
        <v>0</v>
      </c>
      <c r="BJ113" s="37">
        <v>0</v>
      </c>
      <c r="BK113" s="37">
        <v>0</v>
      </c>
      <c r="BL113" s="37">
        <v>0</v>
      </c>
      <c r="BM113" s="37">
        <v>487</v>
      </c>
      <c r="BN113" s="37">
        <v>0</v>
      </c>
      <c r="BO113" s="37">
        <v>0</v>
      </c>
      <c r="BP113" s="37">
        <v>0</v>
      </c>
      <c r="BQ113" s="37">
        <v>0</v>
      </c>
      <c r="BR113" s="37">
        <v>0</v>
      </c>
      <c r="BS113" s="37">
        <v>0</v>
      </c>
      <c r="BT113" s="37">
        <v>0</v>
      </c>
      <c r="BU113" s="37">
        <v>0</v>
      </c>
      <c r="BV113" s="37">
        <v>494</v>
      </c>
      <c r="BW113" s="37">
        <v>0</v>
      </c>
      <c r="BX113" s="38">
        <v>0</v>
      </c>
    </row>
    <row r="114" spans="1:76" ht="14.1" customHeight="1" x14ac:dyDescent="0.25">
      <c r="A114" s="28">
        <f t="shared" si="9"/>
        <v>101</v>
      </c>
      <c r="B114" s="50" t="s">
        <v>194</v>
      </c>
      <c r="C114" s="40">
        <v>12581</v>
      </c>
      <c r="D114" s="51" t="s">
        <v>41</v>
      </c>
      <c r="E114" s="32">
        <f t="shared" si="10"/>
        <v>493</v>
      </c>
      <c r="F114" s="32" t="e">
        <f>VLOOKUP(E114,Tab!$A$2:$B$255,2,TRUE)</f>
        <v>#N/A</v>
      </c>
      <c r="G114" s="33">
        <f t="shared" si="11"/>
        <v>493</v>
      </c>
      <c r="H114" s="33">
        <f t="shared" si="12"/>
        <v>484</v>
      </c>
      <c r="I114" s="33">
        <f t="shared" si="13"/>
        <v>481</v>
      </c>
      <c r="J114" s="33">
        <f t="shared" si="14"/>
        <v>0</v>
      </c>
      <c r="K114" s="33">
        <f t="shared" si="15"/>
        <v>0</v>
      </c>
      <c r="L114" s="34">
        <f t="shared" si="16"/>
        <v>1458</v>
      </c>
      <c r="M114" s="35">
        <f t="shared" si="17"/>
        <v>291.60000000000002</v>
      </c>
      <c r="N114" s="36"/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  <c r="W114" s="37">
        <v>0</v>
      </c>
      <c r="X114" s="37">
        <v>0</v>
      </c>
      <c r="Y114" s="37">
        <v>0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481</v>
      </c>
      <c r="AG114" s="37">
        <v>0</v>
      </c>
      <c r="AH114" s="37">
        <v>0</v>
      </c>
      <c r="AI114" s="37">
        <v>0</v>
      </c>
      <c r="AJ114" s="37">
        <v>0</v>
      </c>
      <c r="AK114" s="37">
        <v>0</v>
      </c>
      <c r="AL114" s="152">
        <v>0</v>
      </c>
      <c r="AM114" s="149">
        <v>0</v>
      </c>
      <c r="AN114" s="37">
        <v>0</v>
      </c>
      <c r="AO114" s="37">
        <v>0</v>
      </c>
      <c r="AP114" s="37">
        <v>0</v>
      </c>
      <c r="AQ114" s="37">
        <v>0</v>
      </c>
      <c r="AR114" s="37">
        <v>493</v>
      </c>
      <c r="AS114" s="37">
        <v>0</v>
      </c>
      <c r="AT114" s="37">
        <v>0</v>
      </c>
      <c r="AU114" s="37">
        <v>0</v>
      </c>
      <c r="AV114" s="37">
        <v>0</v>
      </c>
      <c r="AW114" s="37">
        <v>484</v>
      </c>
      <c r="AX114" s="37">
        <v>0</v>
      </c>
      <c r="AY114" s="37">
        <v>0</v>
      </c>
      <c r="AZ114" s="37">
        <v>0</v>
      </c>
      <c r="BA114" s="37">
        <v>0</v>
      </c>
      <c r="BB114" s="37">
        <v>0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0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8">
        <v>0</v>
      </c>
    </row>
    <row r="115" spans="1:76" ht="14.1" customHeight="1" x14ac:dyDescent="0.25">
      <c r="A115" s="28">
        <f t="shared" si="9"/>
        <v>102</v>
      </c>
      <c r="B115" s="46" t="s">
        <v>130</v>
      </c>
      <c r="C115" s="40">
        <v>6304</v>
      </c>
      <c r="D115" s="47" t="s">
        <v>58</v>
      </c>
      <c r="E115" s="32">
        <f t="shared" si="10"/>
        <v>480</v>
      </c>
      <c r="F115" s="32" t="e">
        <f>VLOOKUP(E115,Tab!$A$2:$B$255,2,TRUE)</f>
        <v>#N/A</v>
      </c>
      <c r="G115" s="33">
        <f t="shared" si="11"/>
        <v>480</v>
      </c>
      <c r="H115" s="33">
        <f t="shared" si="12"/>
        <v>478</v>
      </c>
      <c r="I115" s="33">
        <f t="shared" si="13"/>
        <v>476</v>
      </c>
      <c r="J115" s="33">
        <f t="shared" si="14"/>
        <v>0</v>
      </c>
      <c r="K115" s="33">
        <f t="shared" si="15"/>
        <v>0</v>
      </c>
      <c r="L115" s="34">
        <f t="shared" si="16"/>
        <v>1434</v>
      </c>
      <c r="M115" s="35">
        <f t="shared" si="17"/>
        <v>286.8</v>
      </c>
      <c r="N115" s="36"/>
      <c r="O115" s="37">
        <v>0</v>
      </c>
      <c r="P115" s="37">
        <v>480</v>
      </c>
      <c r="Q115" s="37">
        <v>0</v>
      </c>
      <c r="R115" s="37">
        <v>0</v>
      </c>
      <c r="S115" s="37">
        <v>0</v>
      </c>
      <c r="T115" s="37">
        <v>0</v>
      </c>
      <c r="U115" s="37">
        <v>478</v>
      </c>
      <c r="V115" s="37">
        <v>0</v>
      </c>
      <c r="W115" s="37">
        <v>0</v>
      </c>
      <c r="X115" s="37">
        <v>0</v>
      </c>
      <c r="Y115" s="37">
        <v>0</v>
      </c>
      <c r="Z115" s="37">
        <v>0</v>
      </c>
      <c r="AA115" s="37">
        <v>0</v>
      </c>
      <c r="AB115" s="37">
        <v>0</v>
      </c>
      <c r="AC115" s="37">
        <v>0</v>
      </c>
      <c r="AD115" s="37">
        <v>0</v>
      </c>
      <c r="AE115" s="37">
        <v>476</v>
      </c>
      <c r="AF115" s="37">
        <v>0</v>
      </c>
      <c r="AG115" s="37">
        <v>0</v>
      </c>
      <c r="AH115" s="37">
        <v>0</v>
      </c>
      <c r="AI115" s="37">
        <v>0</v>
      </c>
      <c r="AJ115" s="37">
        <v>0</v>
      </c>
      <c r="AK115" s="37">
        <v>0</v>
      </c>
      <c r="AL115" s="152">
        <v>0</v>
      </c>
      <c r="AM115" s="149">
        <v>0</v>
      </c>
      <c r="AN115" s="37">
        <v>0</v>
      </c>
      <c r="AO115" s="37">
        <v>0</v>
      </c>
      <c r="AP115" s="37">
        <v>0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0</v>
      </c>
      <c r="AW115" s="37">
        <v>0</v>
      </c>
      <c r="AX115" s="37">
        <v>0</v>
      </c>
      <c r="AY115" s="37">
        <v>0</v>
      </c>
      <c r="AZ115" s="37">
        <v>0</v>
      </c>
      <c r="BA115" s="37">
        <v>0</v>
      </c>
      <c r="BB115" s="37">
        <v>0</v>
      </c>
      <c r="BC115" s="37">
        <v>0</v>
      </c>
      <c r="BD115" s="37">
        <v>0</v>
      </c>
      <c r="BE115" s="37">
        <v>0</v>
      </c>
      <c r="BF115" s="37">
        <v>0</v>
      </c>
      <c r="BG115" s="37">
        <v>0</v>
      </c>
      <c r="BH115" s="37">
        <v>0</v>
      </c>
      <c r="BI115" s="37">
        <v>0</v>
      </c>
      <c r="BJ115" s="37">
        <v>0</v>
      </c>
      <c r="BK115" s="37">
        <v>0</v>
      </c>
      <c r="BL115" s="37">
        <v>0</v>
      </c>
      <c r="BM115" s="37">
        <v>0</v>
      </c>
      <c r="BN115" s="37">
        <v>0</v>
      </c>
      <c r="BO115" s="37">
        <v>0</v>
      </c>
      <c r="BP115" s="37">
        <v>0</v>
      </c>
      <c r="BQ115" s="37">
        <v>0</v>
      </c>
      <c r="BR115" s="37">
        <v>0</v>
      </c>
      <c r="BS115" s="37">
        <v>0</v>
      </c>
      <c r="BT115" s="37">
        <v>0</v>
      </c>
      <c r="BU115" s="37">
        <v>0</v>
      </c>
      <c r="BV115" s="37">
        <v>0</v>
      </c>
      <c r="BW115" s="37">
        <v>0</v>
      </c>
      <c r="BX115" s="38">
        <v>0</v>
      </c>
    </row>
    <row r="116" spans="1:76" ht="14.1" customHeight="1" x14ac:dyDescent="0.25">
      <c r="A116" s="28">
        <f t="shared" si="9"/>
        <v>103</v>
      </c>
      <c r="B116" s="50" t="s">
        <v>207</v>
      </c>
      <c r="C116" s="40">
        <v>13050</v>
      </c>
      <c r="D116" s="51" t="s">
        <v>62</v>
      </c>
      <c r="E116" s="32">
        <f t="shared" si="10"/>
        <v>496</v>
      </c>
      <c r="F116" s="32" t="e">
        <f>VLOOKUP(E116,Tab!$A$2:$B$255,2,TRUE)</f>
        <v>#N/A</v>
      </c>
      <c r="G116" s="33">
        <f t="shared" si="11"/>
        <v>496</v>
      </c>
      <c r="H116" s="33">
        <f t="shared" si="12"/>
        <v>467</v>
      </c>
      <c r="I116" s="33">
        <f t="shared" si="13"/>
        <v>467</v>
      </c>
      <c r="J116" s="33">
        <f t="shared" si="14"/>
        <v>0</v>
      </c>
      <c r="K116" s="33">
        <f t="shared" si="15"/>
        <v>0</v>
      </c>
      <c r="L116" s="34">
        <f t="shared" si="16"/>
        <v>1430</v>
      </c>
      <c r="M116" s="35">
        <f t="shared" si="17"/>
        <v>286</v>
      </c>
      <c r="N116" s="36"/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  <c r="W116" s="37">
        <v>0</v>
      </c>
      <c r="X116" s="37">
        <v>0</v>
      </c>
      <c r="Y116" s="37">
        <v>0</v>
      </c>
      <c r="Z116" s="37">
        <v>0</v>
      </c>
      <c r="AA116" s="37">
        <v>0</v>
      </c>
      <c r="AB116" s="37">
        <v>0</v>
      </c>
      <c r="AC116" s="37">
        <v>0</v>
      </c>
      <c r="AD116" s="37">
        <v>0</v>
      </c>
      <c r="AE116" s="37">
        <v>0</v>
      </c>
      <c r="AF116" s="37">
        <v>467</v>
      </c>
      <c r="AG116" s="37">
        <v>0</v>
      </c>
      <c r="AH116" s="37">
        <v>0</v>
      </c>
      <c r="AI116" s="37">
        <v>0</v>
      </c>
      <c r="AJ116" s="37">
        <v>496</v>
      </c>
      <c r="AK116" s="37">
        <v>0</v>
      </c>
      <c r="AL116" s="152">
        <v>0</v>
      </c>
      <c r="AM116" s="149">
        <v>0</v>
      </c>
      <c r="AN116" s="37">
        <v>0</v>
      </c>
      <c r="AO116" s="37">
        <v>0</v>
      </c>
      <c r="AP116" s="37">
        <v>0</v>
      </c>
      <c r="AQ116" s="37">
        <v>0</v>
      </c>
      <c r="AR116" s="37">
        <v>0</v>
      </c>
      <c r="AS116" s="37">
        <v>0</v>
      </c>
      <c r="AT116" s="37">
        <v>0</v>
      </c>
      <c r="AU116" s="37">
        <v>0</v>
      </c>
      <c r="AV116" s="37">
        <v>0</v>
      </c>
      <c r="AW116" s="37">
        <v>0</v>
      </c>
      <c r="AX116" s="37">
        <v>0</v>
      </c>
      <c r="AY116" s="37">
        <v>0</v>
      </c>
      <c r="AZ116" s="37">
        <v>0</v>
      </c>
      <c r="BA116" s="37">
        <v>0</v>
      </c>
      <c r="BB116" s="37">
        <v>0</v>
      </c>
      <c r="BC116" s="37">
        <v>0</v>
      </c>
      <c r="BD116" s="37">
        <v>0</v>
      </c>
      <c r="BE116" s="37">
        <v>0</v>
      </c>
      <c r="BF116" s="37">
        <v>0</v>
      </c>
      <c r="BG116" s="37">
        <v>0</v>
      </c>
      <c r="BH116" s="37">
        <v>0</v>
      </c>
      <c r="BI116" s="37">
        <v>0</v>
      </c>
      <c r="BJ116" s="37">
        <v>0</v>
      </c>
      <c r="BK116" s="37">
        <v>0</v>
      </c>
      <c r="BL116" s="37">
        <v>0</v>
      </c>
      <c r="BM116" s="37">
        <v>0</v>
      </c>
      <c r="BN116" s="37">
        <v>467</v>
      </c>
      <c r="BO116" s="37">
        <v>0</v>
      </c>
      <c r="BP116" s="37">
        <v>0</v>
      </c>
      <c r="BQ116" s="37">
        <v>0</v>
      </c>
      <c r="BR116" s="37">
        <v>0</v>
      </c>
      <c r="BS116" s="37">
        <v>0</v>
      </c>
      <c r="BT116" s="37">
        <v>0</v>
      </c>
      <c r="BU116" s="37">
        <v>0</v>
      </c>
      <c r="BV116" s="37">
        <v>0</v>
      </c>
      <c r="BW116" s="37">
        <v>0</v>
      </c>
      <c r="BX116" s="38">
        <v>0</v>
      </c>
    </row>
    <row r="117" spans="1:76" ht="14.1" customHeight="1" x14ac:dyDescent="0.25">
      <c r="A117" s="28">
        <f t="shared" si="9"/>
        <v>104</v>
      </c>
      <c r="B117" s="46" t="s">
        <v>523</v>
      </c>
      <c r="C117" s="40">
        <v>11498</v>
      </c>
      <c r="D117" s="47" t="s">
        <v>99</v>
      </c>
      <c r="E117" s="32">
        <f t="shared" si="10"/>
        <v>493</v>
      </c>
      <c r="F117" s="32" t="e">
        <f>VLOOKUP(E117,Tab!$A$2:$B$255,2,TRUE)</f>
        <v>#N/A</v>
      </c>
      <c r="G117" s="33">
        <f t="shared" si="11"/>
        <v>493</v>
      </c>
      <c r="H117" s="33">
        <f t="shared" si="12"/>
        <v>483</v>
      </c>
      <c r="I117" s="33">
        <f t="shared" si="13"/>
        <v>451</v>
      </c>
      <c r="J117" s="33">
        <f t="shared" si="14"/>
        <v>0</v>
      </c>
      <c r="K117" s="33">
        <f t="shared" si="15"/>
        <v>0</v>
      </c>
      <c r="L117" s="34">
        <f t="shared" si="16"/>
        <v>1427</v>
      </c>
      <c r="M117" s="35">
        <f t="shared" si="17"/>
        <v>285.39999999999998</v>
      </c>
      <c r="N117" s="36"/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493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152">
        <v>0</v>
      </c>
      <c r="AM117" s="149">
        <v>0</v>
      </c>
      <c r="AN117" s="37">
        <v>0</v>
      </c>
      <c r="AO117" s="37">
        <v>0</v>
      </c>
      <c r="AP117" s="37">
        <v>0</v>
      </c>
      <c r="AQ117" s="37">
        <v>451</v>
      </c>
      <c r="AR117" s="37">
        <v>0</v>
      </c>
      <c r="AS117" s="37">
        <v>0</v>
      </c>
      <c r="AT117" s="37">
        <v>483</v>
      </c>
      <c r="AU117" s="37">
        <v>0</v>
      </c>
      <c r="AV117" s="37">
        <v>0</v>
      </c>
      <c r="AW117" s="37">
        <v>0</v>
      </c>
      <c r="AX117" s="37">
        <v>0</v>
      </c>
      <c r="AY117" s="37">
        <v>0</v>
      </c>
      <c r="AZ117" s="37">
        <v>0</v>
      </c>
      <c r="BA117" s="37">
        <v>0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0</v>
      </c>
      <c r="BI117" s="37">
        <v>0</v>
      </c>
      <c r="BJ117" s="37">
        <v>0</v>
      </c>
      <c r="BK117" s="37">
        <v>0</v>
      </c>
      <c r="BL117" s="37">
        <v>0</v>
      </c>
      <c r="BM117" s="37">
        <v>0</v>
      </c>
      <c r="BN117" s="37">
        <v>0</v>
      </c>
      <c r="BO117" s="37">
        <v>0</v>
      </c>
      <c r="BP117" s="37">
        <v>0</v>
      </c>
      <c r="BQ117" s="37">
        <v>0</v>
      </c>
      <c r="BR117" s="37">
        <v>0</v>
      </c>
      <c r="BS117" s="37">
        <v>0</v>
      </c>
      <c r="BT117" s="37">
        <v>0</v>
      </c>
      <c r="BU117" s="37">
        <v>0</v>
      </c>
      <c r="BV117" s="37">
        <v>0</v>
      </c>
      <c r="BW117" s="37">
        <v>0</v>
      </c>
      <c r="BX117" s="38">
        <v>0</v>
      </c>
    </row>
    <row r="118" spans="1:76" ht="14.1" customHeight="1" x14ac:dyDescent="0.25">
      <c r="A118" s="28">
        <f t="shared" si="9"/>
        <v>105</v>
      </c>
      <c r="B118" s="48" t="s">
        <v>133</v>
      </c>
      <c r="C118" s="40">
        <v>14113</v>
      </c>
      <c r="D118" s="45" t="s">
        <v>96</v>
      </c>
      <c r="E118" s="32">
        <f t="shared" si="10"/>
        <v>502</v>
      </c>
      <c r="F118" s="32" t="str">
        <f>VLOOKUP(E118,Tab!$A$2:$B$255,2,TRUE)</f>
        <v>Não</v>
      </c>
      <c r="G118" s="33">
        <f t="shared" si="11"/>
        <v>502</v>
      </c>
      <c r="H118" s="33">
        <f t="shared" si="12"/>
        <v>473</v>
      </c>
      <c r="I118" s="33">
        <f t="shared" si="13"/>
        <v>450</v>
      </c>
      <c r="J118" s="33">
        <f t="shared" si="14"/>
        <v>0</v>
      </c>
      <c r="K118" s="33">
        <f t="shared" si="15"/>
        <v>0</v>
      </c>
      <c r="L118" s="34">
        <f t="shared" si="16"/>
        <v>1425</v>
      </c>
      <c r="M118" s="35">
        <f t="shared" si="17"/>
        <v>285</v>
      </c>
      <c r="N118" s="36"/>
      <c r="O118" s="37">
        <v>0</v>
      </c>
      <c r="P118" s="37">
        <v>0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  <c r="W118" s="37">
        <v>502</v>
      </c>
      <c r="X118" s="37">
        <v>0</v>
      </c>
      <c r="Y118" s="37">
        <v>0</v>
      </c>
      <c r="Z118" s="37">
        <v>0</v>
      </c>
      <c r="AA118" s="37">
        <v>0</v>
      </c>
      <c r="AB118" s="37">
        <v>0</v>
      </c>
      <c r="AC118" s="37">
        <v>0</v>
      </c>
      <c r="AD118" s="37">
        <v>0</v>
      </c>
      <c r="AE118" s="37">
        <v>0</v>
      </c>
      <c r="AF118" s="37">
        <v>0</v>
      </c>
      <c r="AG118" s="37">
        <v>0</v>
      </c>
      <c r="AH118" s="37">
        <v>0</v>
      </c>
      <c r="AI118" s="37">
        <v>0</v>
      </c>
      <c r="AJ118" s="37">
        <v>0</v>
      </c>
      <c r="AK118" s="37">
        <v>0</v>
      </c>
      <c r="AL118" s="152">
        <v>0</v>
      </c>
      <c r="AM118" s="149">
        <v>0</v>
      </c>
      <c r="AN118" s="37">
        <v>0</v>
      </c>
      <c r="AO118" s="37">
        <v>0</v>
      </c>
      <c r="AP118" s="37">
        <v>0</v>
      </c>
      <c r="AQ118" s="37">
        <v>0</v>
      </c>
      <c r="AR118" s="37">
        <v>0</v>
      </c>
      <c r="AS118" s="37">
        <v>0</v>
      </c>
      <c r="AT118" s="37">
        <v>0</v>
      </c>
      <c r="AU118" s="37">
        <v>0</v>
      </c>
      <c r="AV118" s="37">
        <v>0</v>
      </c>
      <c r="AW118" s="37">
        <v>0</v>
      </c>
      <c r="AX118" s="37">
        <v>0</v>
      </c>
      <c r="AY118" s="37">
        <v>0</v>
      </c>
      <c r="AZ118" s="37">
        <v>0</v>
      </c>
      <c r="BA118" s="37">
        <v>0</v>
      </c>
      <c r="BB118" s="37">
        <v>0</v>
      </c>
      <c r="BC118" s="37">
        <v>0</v>
      </c>
      <c r="BD118" s="37">
        <v>0</v>
      </c>
      <c r="BE118" s="37">
        <v>0</v>
      </c>
      <c r="BF118" s="37">
        <v>0</v>
      </c>
      <c r="BG118" s="37">
        <v>0</v>
      </c>
      <c r="BH118" s="37">
        <v>0</v>
      </c>
      <c r="BI118" s="37">
        <v>0</v>
      </c>
      <c r="BJ118" s="37">
        <v>0</v>
      </c>
      <c r="BK118" s="37">
        <v>0</v>
      </c>
      <c r="BL118" s="37">
        <v>0</v>
      </c>
      <c r="BM118" s="37">
        <v>0</v>
      </c>
      <c r="BN118" s="37">
        <v>0</v>
      </c>
      <c r="BO118" s="37">
        <v>0</v>
      </c>
      <c r="BP118" s="37">
        <v>0</v>
      </c>
      <c r="BQ118" s="37">
        <v>0</v>
      </c>
      <c r="BR118" s="37">
        <v>473</v>
      </c>
      <c r="BS118" s="37">
        <v>0</v>
      </c>
      <c r="BT118" s="37">
        <v>0</v>
      </c>
      <c r="BU118" s="37">
        <v>0</v>
      </c>
      <c r="BV118" s="37">
        <v>0</v>
      </c>
      <c r="BW118" s="37">
        <v>0</v>
      </c>
      <c r="BX118" s="38">
        <v>450</v>
      </c>
    </row>
    <row r="119" spans="1:76" ht="14.1" customHeight="1" x14ac:dyDescent="0.25">
      <c r="A119" s="28">
        <f t="shared" si="9"/>
        <v>106</v>
      </c>
      <c r="B119" s="55" t="s">
        <v>205</v>
      </c>
      <c r="C119" s="56">
        <v>928</v>
      </c>
      <c r="D119" s="58" t="s">
        <v>62</v>
      </c>
      <c r="E119" s="32">
        <f t="shared" si="10"/>
        <v>0</v>
      </c>
      <c r="F119" s="32" t="e">
        <f>VLOOKUP(E119,Tab!$A$2:$B$255,2,TRUE)</f>
        <v>#N/A</v>
      </c>
      <c r="G119" s="33">
        <f t="shared" si="11"/>
        <v>493</v>
      </c>
      <c r="H119" s="33">
        <f t="shared" si="12"/>
        <v>479</v>
      </c>
      <c r="I119" s="33">
        <f t="shared" si="13"/>
        <v>450</v>
      </c>
      <c r="J119" s="33">
        <f t="shared" si="14"/>
        <v>0</v>
      </c>
      <c r="K119" s="33">
        <f t="shared" si="15"/>
        <v>0</v>
      </c>
      <c r="L119" s="34">
        <f t="shared" si="16"/>
        <v>1422</v>
      </c>
      <c r="M119" s="35">
        <f t="shared" si="17"/>
        <v>284.39999999999998</v>
      </c>
      <c r="N119" s="36"/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  <c r="AC119" s="37">
        <v>0</v>
      </c>
      <c r="AD119" s="37">
        <v>0</v>
      </c>
      <c r="AE119" s="37">
        <v>0</v>
      </c>
      <c r="AF119" s="37">
        <v>0</v>
      </c>
      <c r="AG119" s="37">
        <v>0</v>
      </c>
      <c r="AH119" s="37">
        <v>0</v>
      </c>
      <c r="AI119" s="37">
        <v>0</v>
      </c>
      <c r="AJ119" s="37">
        <v>0</v>
      </c>
      <c r="AK119" s="37">
        <v>0</v>
      </c>
      <c r="AL119" s="152">
        <v>0</v>
      </c>
      <c r="AM119" s="149">
        <v>0</v>
      </c>
      <c r="AN119" s="37">
        <v>0</v>
      </c>
      <c r="AO119" s="37">
        <v>0</v>
      </c>
      <c r="AP119" s="37">
        <v>0</v>
      </c>
      <c r="AQ119" s="37">
        <v>0</v>
      </c>
      <c r="AR119" s="37">
        <v>0</v>
      </c>
      <c r="AS119" s="37">
        <v>0</v>
      </c>
      <c r="AT119" s="37">
        <v>0</v>
      </c>
      <c r="AU119" s="37">
        <v>0</v>
      </c>
      <c r="AV119" s="37">
        <v>0</v>
      </c>
      <c r="AW119" s="37">
        <v>0</v>
      </c>
      <c r="AX119" s="37">
        <v>0</v>
      </c>
      <c r="AY119" s="37">
        <v>450</v>
      </c>
      <c r="AZ119" s="37">
        <v>0</v>
      </c>
      <c r="BA119" s="37">
        <v>0</v>
      </c>
      <c r="BB119" s="37">
        <v>0</v>
      </c>
      <c r="BC119" s="37">
        <v>0</v>
      </c>
      <c r="BD119" s="37">
        <v>0</v>
      </c>
      <c r="BE119" s="37">
        <v>0</v>
      </c>
      <c r="BF119" s="37">
        <v>0</v>
      </c>
      <c r="BG119" s="37">
        <v>0</v>
      </c>
      <c r="BH119" s="37">
        <v>0</v>
      </c>
      <c r="BI119" s="37">
        <v>0</v>
      </c>
      <c r="BJ119" s="37">
        <v>0</v>
      </c>
      <c r="BK119" s="37">
        <v>479</v>
      </c>
      <c r="BL119" s="37">
        <v>0</v>
      </c>
      <c r="BM119" s="37">
        <v>0</v>
      </c>
      <c r="BN119" s="37">
        <v>0</v>
      </c>
      <c r="BO119" s="37">
        <v>0</v>
      </c>
      <c r="BP119" s="37">
        <v>0</v>
      </c>
      <c r="BQ119" s="37">
        <v>493</v>
      </c>
      <c r="BR119" s="37">
        <v>0</v>
      </c>
      <c r="BS119" s="37">
        <v>0</v>
      </c>
      <c r="BT119" s="37">
        <v>0</v>
      </c>
      <c r="BU119" s="37">
        <v>0</v>
      </c>
      <c r="BV119" s="37">
        <v>0</v>
      </c>
      <c r="BW119" s="37">
        <v>0</v>
      </c>
      <c r="BX119" s="38">
        <v>0</v>
      </c>
    </row>
    <row r="120" spans="1:76" ht="14.1" customHeight="1" x14ac:dyDescent="0.25">
      <c r="A120" s="28">
        <f t="shared" si="9"/>
        <v>107</v>
      </c>
      <c r="B120" s="50" t="s">
        <v>212</v>
      </c>
      <c r="C120" s="40">
        <v>13709</v>
      </c>
      <c r="D120" s="51" t="s">
        <v>81</v>
      </c>
      <c r="E120" s="32">
        <f t="shared" si="10"/>
        <v>464</v>
      </c>
      <c r="F120" s="32" t="e">
        <f>VLOOKUP(E120,Tab!$A$2:$B$255,2,TRUE)</f>
        <v>#N/A</v>
      </c>
      <c r="G120" s="33">
        <f t="shared" si="11"/>
        <v>464</v>
      </c>
      <c r="H120" s="33">
        <f t="shared" si="12"/>
        <v>426</v>
      </c>
      <c r="I120" s="33">
        <f t="shared" si="13"/>
        <v>408</v>
      </c>
      <c r="J120" s="33">
        <f t="shared" si="14"/>
        <v>0</v>
      </c>
      <c r="K120" s="33">
        <f t="shared" si="15"/>
        <v>0</v>
      </c>
      <c r="L120" s="34">
        <f t="shared" si="16"/>
        <v>1298</v>
      </c>
      <c r="M120" s="35">
        <f t="shared" si="17"/>
        <v>259.60000000000002</v>
      </c>
      <c r="N120" s="36"/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  <c r="AC120" s="37">
        <v>0</v>
      </c>
      <c r="AD120" s="37">
        <v>0</v>
      </c>
      <c r="AE120" s="37">
        <v>0</v>
      </c>
      <c r="AF120" s="37">
        <v>0</v>
      </c>
      <c r="AG120" s="37">
        <v>0</v>
      </c>
      <c r="AH120" s="37">
        <v>0</v>
      </c>
      <c r="AI120" s="37">
        <v>0</v>
      </c>
      <c r="AJ120" s="37">
        <v>0</v>
      </c>
      <c r="AK120" s="37">
        <v>0</v>
      </c>
      <c r="AL120" s="152">
        <v>0</v>
      </c>
      <c r="AM120" s="149">
        <v>0</v>
      </c>
      <c r="AN120" s="37">
        <v>0</v>
      </c>
      <c r="AO120" s="37">
        <v>0</v>
      </c>
      <c r="AP120" s="37">
        <v>426</v>
      </c>
      <c r="AQ120" s="37">
        <v>0</v>
      </c>
      <c r="AR120" s="37">
        <v>0</v>
      </c>
      <c r="AS120" s="37">
        <v>0</v>
      </c>
      <c r="AT120" s="37">
        <v>0</v>
      </c>
      <c r="AU120" s="37">
        <v>0</v>
      </c>
      <c r="AV120" s="37">
        <v>0</v>
      </c>
      <c r="AW120" s="37">
        <v>464</v>
      </c>
      <c r="AX120" s="37">
        <v>0</v>
      </c>
      <c r="AY120" s="37">
        <v>0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408</v>
      </c>
      <c r="BG120" s="37">
        <v>0</v>
      </c>
      <c r="BH120" s="37">
        <v>0</v>
      </c>
      <c r="BI120" s="37">
        <v>0</v>
      </c>
      <c r="BJ120" s="37">
        <v>0</v>
      </c>
      <c r="BK120" s="37">
        <v>0</v>
      </c>
      <c r="BL120" s="37">
        <v>0</v>
      </c>
      <c r="BM120" s="37">
        <v>0</v>
      </c>
      <c r="BN120" s="37">
        <v>0</v>
      </c>
      <c r="BO120" s="37">
        <v>0</v>
      </c>
      <c r="BP120" s="37">
        <v>0</v>
      </c>
      <c r="BQ120" s="37">
        <v>0</v>
      </c>
      <c r="BR120" s="37">
        <v>0</v>
      </c>
      <c r="BS120" s="37">
        <v>0</v>
      </c>
      <c r="BT120" s="37">
        <v>0</v>
      </c>
      <c r="BU120" s="37">
        <v>0</v>
      </c>
      <c r="BV120" s="37">
        <v>0</v>
      </c>
      <c r="BW120" s="37">
        <v>0</v>
      </c>
      <c r="BX120" s="38">
        <v>0</v>
      </c>
    </row>
    <row r="121" spans="1:76" s="5" customFormat="1" ht="14.1" customHeight="1" x14ac:dyDescent="0.25">
      <c r="A121" s="28">
        <f t="shared" si="9"/>
        <v>108</v>
      </c>
      <c r="B121" s="46" t="s">
        <v>288</v>
      </c>
      <c r="C121" s="40">
        <v>12477</v>
      </c>
      <c r="D121" s="47" t="s">
        <v>289</v>
      </c>
      <c r="E121" s="32">
        <f t="shared" si="10"/>
        <v>455</v>
      </c>
      <c r="F121" s="32" t="e">
        <f>VLOOKUP(E121,Tab!$A$2:$B$255,2,TRUE)</f>
        <v>#N/A</v>
      </c>
      <c r="G121" s="33">
        <f t="shared" si="11"/>
        <v>455</v>
      </c>
      <c r="H121" s="33">
        <f t="shared" si="12"/>
        <v>442</v>
      </c>
      <c r="I121" s="33">
        <f t="shared" si="13"/>
        <v>395</v>
      </c>
      <c r="J121" s="33">
        <f t="shared" si="14"/>
        <v>0</v>
      </c>
      <c r="K121" s="33">
        <f t="shared" si="15"/>
        <v>0</v>
      </c>
      <c r="L121" s="34">
        <f t="shared" si="16"/>
        <v>1292</v>
      </c>
      <c r="M121" s="35">
        <f t="shared" si="17"/>
        <v>258.39999999999998</v>
      </c>
      <c r="N121" s="36"/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  <c r="AC121" s="37">
        <v>0</v>
      </c>
      <c r="AD121" s="37">
        <v>0</v>
      </c>
      <c r="AE121" s="37">
        <v>0</v>
      </c>
      <c r="AF121" s="37">
        <v>0</v>
      </c>
      <c r="AG121" s="37">
        <v>0</v>
      </c>
      <c r="AH121" s="37">
        <v>0</v>
      </c>
      <c r="AI121" s="37">
        <v>0</v>
      </c>
      <c r="AJ121" s="37">
        <v>0</v>
      </c>
      <c r="AK121" s="37">
        <v>0</v>
      </c>
      <c r="AL121" s="152">
        <v>0</v>
      </c>
      <c r="AM121" s="149">
        <v>0</v>
      </c>
      <c r="AN121" s="37">
        <v>0</v>
      </c>
      <c r="AO121" s="37">
        <v>0</v>
      </c>
      <c r="AP121" s="37">
        <v>395</v>
      </c>
      <c r="AQ121" s="37">
        <v>0</v>
      </c>
      <c r="AR121" s="37">
        <v>0</v>
      </c>
      <c r="AS121" s="37">
        <v>0</v>
      </c>
      <c r="AT121" s="37">
        <v>0</v>
      </c>
      <c r="AU121" s="37">
        <v>0</v>
      </c>
      <c r="AV121" s="37">
        <v>0</v>
      </c>
      <c r="AW121" s="37">
        <v>455</v>
      </c>
      <c r="AX121" s="37">
        <v>0</v>
      </c>
      <c r="AY121" s="37">
        <v>0</v>
      </c>
      <c r="AZ121" s="37">
        <v>0</v>
      </c>
      <c r="BA121" s="37">
        <v>0</v>
      </c>
      <c r="BB121" s="37">
        <v>0</v>
      </c>
      <c r="BC121" s="37">
        <v>0</v>
      </c>
      <c r="BD121" s="37">
        <v>0</v>
      </c>
      <c r="BE121" s="37">
        <v>0</v>
      </c>
      <c r="BF121" s="37">
        <v>442</v>
      </c>
      <c r="BG121" s="37">
        <v>0</v>
      </c>
      <c r="BH121" s="37">
        <v>0</v>
      </c>
      <c r="BI121" s="37">
        <v>0</v>
      </c>
      <c r="BJ121" s="37">
        <v>0</v>
      </c>
      <c r="BK121" s="37">
        <v>0</v>
      </c>
      <c r="BL121" s="37">
        <v>0</v>
      </c>
      <c r="BM121" s="37">
        <v>0</v>
      </c>
      <c r="BN121" s="37">
        <v>0</v>
      </c>
      <c r="BO121" s="37">
        <v>0</v>
      </c>
      <c r="BP121" s="37">
        <v>0</v>
      </c>
      <c r="BQ121" s="37">
        <v>0</v>
      </c>
      <c r="BR121" s="37">
        <v>0</v>
      </c>
      <c r="BS121" s="37">
        <v>0</v>
      </c>
      <c r="BT121" s="37">
        <v>0</v>
      </c>
      <c r="BU121" s="37">
        <v>0</v>
      </c>
      <c r="BV121" s="37">
        <v>0</v>
      </c>
      <c r="BW121" s="37">
        <v>0</v>
      </c>
      <c r="BX121" s="38">
        <v>0</v>
      </c>
    </row>
    <row r="122" spans="1:76" ht="14.1" customHeight="1" x14ac:dyDescent="0.25">
      <c r="A122" s="28">
        <f t="shared" si="9"/>
        <v>109</v>
      </c>
      <c r="B122" s="48" t="s">
        <v>277</v>
      </c>
      <c r="C122" s="40">
        <v>1570</v>
      </c>
      <c r="D122" s="45" t="s">
        <v>62</v>
      </c>
      <c r="E122" s="32">
        <f t="shared" si="10"/>
        <v>0</v>
      </c>
      <c r="F122" s="32" t="e">
        <f>VLOOKUP(E122,Tab!$A$2:$B$255,2,TRUE)</f>
        <v>#N/A</v>
      </c>
      <c r="G122" s="33">
        <f t="shared" si="11"/>
        <v>415</v>
      </c>
      <c r="H122" s="33">
        <f t="shared" si="12"/>
        <v>406</v>
      </c>
      <c r="I122" s="33">
        <f t="shared" si="13"/>
        <v>400</v>
      </c>
      <c r="J122" s="33">
        <f t="shared" si="14"/>
        <v>0</v>
      </c>
      <c r="K122" s="33">
        <f t="shared" si="15"/>
        <v>0</v>
      </c>
      <c r="L122" s="34">
        <f t="shared" si="16"/>
        <v>1221</v>
      </c>
      <c r="M122" s="35">
        <f t="shared" si="17"/>
        <v>244.2</v>
      </c>
      <c r="N122" s="36"/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152">
        <v>0</v>
      </c>
      <c r="AM122" s="149">
        <v>0</v>
      </c>
      <c r="AN122" s="37">
        <v>0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7">
        <v>0</v>
      </c>
      <c r="AX122" s="37">
        <v>0</v>
      </c>
      <c r="AY122" s="37">
        <v>400</v>
      </c>
      <c r="AZ122" s="37">
        <v>0</v>
      </c>
      <c r="BA122" s="37">
        <v>0</v>
      </c>
      <c r="BB122" s="37">
        <v>0</v>
      </c>
      <c r="BC122" s="37">
        <v>0</v>
      </c>
      <c r="BD122" s="37">
        <v>0</v>
      </c>
      <c r="BE122" s="37">
        <v>0</v>
      </c>
      <c r="BF122" s="37">
        <v>0</v>
      </c>
      <c r="BG122" s="37">
        <v>0</v>
      </c>
      <c r="BH122" s="37">
        <v>0</v>
      </c>
      <c r="BI122" s="37">
        <v>0</v>
      </c>
      <c r="BJ122" s="37">
        <v>0</v>
      </c>
      <c r="BK122" s="37">
        <v>415</v>
      </c>
      <c r="BL122" s="37">
        <v>0</v>
      </c>
      <c r="BM122" s="37">
        <v>0</v>
      </c>
      <c r="BN122" s="37">
        <v>0</v>
      </c>
      <c r="BO122" s="37">
        <v>0</v>
      </c>
      <c r="BP122" s="37">
        <v>0</v>
      </c>
      <c r="BQ122" s="37">
        <v>406</v>
      </c>
      <c r="BR122" s="37">
        <v>0</v>
      </c>
      <c r="BS122" s="37">
        <v>0</v>
      </c>
      <c r="BT122" s="37">
        <v>0</v>
      </c>
      <c r="BU122" s="37">
        <v>0</v>
      </c>
      <c r="BV122" s="37">
        <v>0</v>
      </c>
      <c r="BW122" s="37">
        <v>0</v>
      </c>
      <c r="BX122" s="38">
        <v>0</v>
      </c>
    </row>
    <row r="123" spans="1:76" ht="14.1" customHeight="1" x14ac:dyDescent="0.25">
      <c r="A123" s="28">
        <f t="shared" si="9"/>
        <v>110</v>
      </c>
      <c r="B123" s="42" t="s">
        <v>147</v>
      </c>
      <c r="C123" s="30">
        <v>3276</v>
      </c>
      <c r="D123" s="31" t="s">
        <v>85</v>
      </c>
      <c r="E123" s="32">
        <f t="shared" si="10"/>
        <v>567</v>
      </c>
      <c r="F123" s="32" t="str">
        <f>VLOOKUP(E123,Tab!$A$2:$B$255,2,TRUE)</f>
        <v>C</v>
      </c>
      <c r="G123" s="33">
        <f t="shared" si="11"/>
        <v>567</v>
      </c>
      <c r="H123" s="33">
        <f t="shared" si="12"/>
        <v>558</v>
      </c>
      <c r="I123" s="33">
        <f t="shared" si="13"/>
        <v>0</v>
      </c>
      <c r="J123" s="33">
        <f t="shared" si="14"/>
        <v>0</v>
      </c>
      <c r="K123" s="33">
        <f t="shared" si="15"/>
        <v>0</v>
      </c>
      <c r="L123" s="34">
        <f t="shared" si="16"/>
        <v>1125</v>
      </c>
      <c r="M123" s="35">
        <f t="shared" si="17"/>
        <v>225</v>
      </c>
      <c r="N123" s="36"/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  <c r="AC123" s="37">
        <v>0</v>
      </c>
      <c r="AD123" s="37">
        <v>567</v>
      </c>
      <c r="AE123" s="37">
        <v>0</v>
      </c>
      <c r="AF123" s="37">
        <v>0</v>
      </c>
      <c r="AG123" s="37">
        <v>0</v>
      </c>
      <c r="AH123" s="37">
        <v>0</v>
      </c>
      <c r="AI123" s="37">
        <v>0</v>
      </c>
      <c r="AJ123" s="37">
        <v>0</v>
      </c>
      <c r="AK123" s="37">
        <v>0</v>
      </c>
      <c r="AL123" s="152">
        <v>0</v>
      </c>
      <c r="AM123" s="149">
        <v>0</v>
      </c>
      <c r="AN123" s="37">
        <v>0</v>
      </c>
      <c r="AO123" s="37">
        <v>0</v>
      </c>
      <c r="AP123" s="37">
        <v>558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0</v>
      </c>
      <c r="AW123" s="37">
        <v>0</v>
      </c>
      <c r="AX123" s="37">
        <v>0</v>
      </c>
      <c r="AY123" s="37">
        <v>0</v>
      </c>
      <c r="AZ123" s="37">
        <v>0</v>
      </c>
      <c r="BA123" s="37">
        <v>0</v>
      </c>
      <c r="BB123" s="37">
        <v>0</v>
      </c>
      <c r="BC123" s="37">
        <v>0</v>
      </c>
      <c r="BD123" s="37">
        <v>0</v>
      </c>
      <c r="BE123" s="37">
        <v>0</v>
      </c>
      <c r="BF123" s="37">
        <v>0</v>
      </c>
      <c r="BG123" s="37">
        <v>0</v>
      </c>
      <c r="BH123" s="37">
        <v>0</v>
      </c>
      <c r="BI123" s="37">
        <v>0</v>
      </c>
      <c r="BJ123" s="37">
        <v>0</v>
      </c>
      <c r="BK123" s="37">
        <v>0</v>
      </c>
      <c r="BL123" s="37">
        <v>0</v>
      </c>
      <c r="BM123" s="37">
        <v>0</v>
      </c>
      <c r="BN123" s="37">
        <v>0</v>
      </c>
      <c r="BO123" s="37">
        <v>0</v>
      </c>
      <c r="BP123" s="37">
        <v>0</v>
      </c>
      <c r="BQ123" s="37">
        <v>0</v>
      </c>
      <c r="BR123" s="37">
        <v>0</v>
      </c>
      <c r="BS123" s="37">
        <v>0</v>
      </c>
      <c r="BT123" s="37">
        <v>0</v>
      </c>
      <c r="BU123" s="37">
        <v>0</v>
      </c>
      <c r="BV123" s="37">
        <v>0</v>
      </c>
      <c r="BW123" s="37">
        <v>0</v>
      </c>
      <c r="BX123" s="38">
        <v>0</v>
      </c>
    </row>
    <row r="124" spans="1:76" ht="14.1" customHeight="1" x14ac:dyDescent="0.25">
      <c r="A124" s="28">
        <f t="shared" si="9"/>
        <v>111</v>
      </c>
      <c r="B124" s="39" t="s">
        <v>57</v>
      </c>
      <c r="C124" s="40">
        <v>7139</v>
      </c>
      <c r="D124" s="45" t="s">
        <v>58</v>
      </c>
      <c r="E124" s="32">
        <f t="shared" si="10"/>
        <v>563</v>
      </c>
      <c r="F124" s="32" t="str">
        <f>VLOOKUP(E124,Tab!$A$2:$B$255,2,TRUE)</f>
        <v>Não</v>
      </c>
      <c r="G124" s="33">
        <f t="shared" si="11"/>
        <v>563</v>
      </c>
      <c r="H124" s="33">
        <f t="shared" si="12"/>
        <v>562</v>
      </c>
      <c r="I124" s="33">
        <f t="shared" si="13"/>
        <v>0</v>
      </c>
      <c r="J124" s="33">
        <f t="shared" si="14"/>
        <v>0</v>
      </c>
      <c r="K124" s="33">
        <f t="shared" si="15"/>
        <v>0</v>
      </c>
      <c r="L124" s="34">
        <f t="shared" si="16"/>
        <v>1125</v>
      </c>
      <c r="M124" s="35">
        <f t="shared" si="17"/>
        <v>225</v>
      </c>
      <c r="N124" s="36"/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563</v>
      </c>
      <c r="AF124" s="37">
        <v>0</v>
      </c>
      <c r="AG124" s="37">
        <v>0</v>
      </c>
      <c r="AH124" s="37">
        <v>0</v>
      </c>
      <c r="AI124" s="37">
        <v>0</v>
      </c>
      <c r="AJ124" s="37">
        <v>0</v>
      </c>
      <c r="AK124" s="37">
        <v>0</v>
      </c>
      <c r="AL124" s="152">
        <v>0</v>
      </c>
      <c r="AM124" s="149">
        <v>0</v>
      </c>
      <c r="AN124" s="37">
        <v>0</v>
      </c>
      <c r="AO124" s="37">
        <v>0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0</v>
      </c>
      <c r="AW124" s="37">
        <v>0</v>
      </c>
      <c r="AX124" s="37">
        <v>0</v>
      </c>
      <c r="AY124" s="37">
        <v>0</v>
      </c>
      <c r="AZ124" s="37">
        <v>0</v>
      </c>
      <c r="BA124" s="37">
        <v>0</v>
      </c>
      <c r="BB124" s="37">
        <v>0</v>
      </c>
      <c r="BC124" s="37">
        <v>0</v>
      </c>
      <c r="BD124" s="37">
        <v>0</v>
      </c>
      <c r="BE124" s="37">
        <v>0</v>
      </c>
      <c r="BF124" s="37">
        <v>0</v>
      </c>
      <c r="BG124" s="37">
        <v>0</v>
      </c>
      <c r="BH124" s="37">
        <v>0</v>
      </c>
      <c r="BI124" s="37">
        <v>0</v>
      </c>
      <c r="BJ124" s="37">
        <v>0</v>
      </c>
      <c r="BK124" s="37">
        <v>0</v>
      </c>
      <c r="BL124" s="37">
        <v>0</v>
      </c>
      <c r="BM124" s="37">
        <v>0</v>
      </c>
      <c r="BN124" s="37">
        <v>0</v>
      </c>
      <c r="BO124" s="37">
        <v>0</v>
      </c>
      <c r="BP124" s="37">
        <v>0</v>
      </c>
      <c r="BQ124" s="37">
        <v>0</v>
      </c>
      <c r="BR124" s="37">
        <v>0</v>
      </c>
      <c r="BS124" s="37">
        <v>562</v>
      </c>
      <c r="BT124" s="37">
        <v>0</v>
      </c>
      <c r="BU124" s="37">
        <v>0</v>
      </c>
      <c r="BV124" s="37">
        <v>0</v>
      </c>
      <c r="BW124" s="37">
        <v>0</v>
      </c>
      <c r="BX124" s="38">
        <v>0</v>
      </c>
    </row>
    <row r="125" spans="1:76" ht="14.1" customHeight="1" x14ac:dyDescent="0.25">
      <c r="A125" s="28">
        <f t="shared" si="9"/>
        <v>112</v>
      </c>
      <c r="B125" s="39" t="s">
        <v>220</v>
      </c>
      <c r="C125" s="40">
        <v>3268</v>
      </c>
      <c r="D125" s="41" t="s">
        <v>62</v>
      </c>
      <c r="E125" s="32">
        <f t="shared" si="10"/>
        <v>560</v>
      </c>
      <c r="F125" s="32" t="str">
        <f>VLOOKUP(E125,Tab!$A$2:$B$255,2,TRUE)</f>
        <v>Não</v>
      </c>
      <c r="G125" s="33">
        <f t="shared" si="11"/>
        <v>560</v>
      </c>
      <c r="H125" s="33">
        <f t="shared" si="12"/>
        <v>542</v>
      </c>
      <c r="I125" s="33">
        <f t="shared" si="13"/>
        <v>0</v>
      </c>
      <c r="J125" s="33">
        <f t="shared" si="14"/>
        <v>0</v>
      </c>
      <c r="K125" s="33">
        <f t="shared" si="15"/>
        <v>0</v>
      </c>
      <c r="L125" s="34">
        <f t="shared" si="16"/>
        <v>1102</v>
      </c>
      <c r="M125" s="35">
        <f t="shared" si="17"/>
        <v>220.4</v>
      </c>
      <c r="N125" s="36"/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  <c r="W125" s="37">
        <v>0</v>
      </c>
      <c r="X125" s="37">
        <v>0</v>
      </c>
      <c r="Y125" s="37">
        <v>0</v>
      </c>
      <c r="Z125" s="37">
        <v>0</v>
      </c>
      <c r="AA125" s="37">
        <v>0</v>
      </c>
      <c r="AB125" s="37">
        <v>0</v>
      </c>
      <c r="AC125" s="37">
        <v>0</v>
      </c>
      <c r="AD125" s="37">
        <v>0</v>
      </c>
      <c r="AE125" s="37">
        <v>0</v>
      </c>
      <c r="AF125" s="37">
        <v>0</v>
      </c>
      <c r="AG125" s="37">
        <v>0</v>
      </c>
      <c r="AH125" s="37">
        <v>0</v>
      </c>
      <c r="AI125" s="37">
        <v>0</v>
      </c>
      <c r="AJ125" s="37">
        <v>0</v>
      </c>
      <c r="AK125" s="37">
        <v>0</v>
      </c>
      <c r="AL125" s="152">
        <v>0</v>
      </c>
      <c r="AM125" s="149">
        <v>0</v>
      </c>
      <c r="AN125" s="37">
        <v>0</v>
      </c>
      <c r="AO125" s="37">
        <v>0</v>
      </c>
      <c r="AP125" s="37">
        <v>560</v>
      </c>
      <c r="AQ125" s="37">
        <v>0</v>
      </c>
      <c r="AR125" s="37">
        <v>0</v>
      </c>
      <c r="AS125" s="37">
        <v>0</v>
      </c>
      <c r="AT125" s="37">
        <v>0</v>
      </c>
      <c r="AU125" s="37">
        <v>0</v>
      </c>
      <c r="AV125" s="37">
        <v>0</v>
      </c>
      <c r="AW125" s="37">
        <v>542</v>
      </c>
      <c r="AX125" s="37">
        <v>0</v>
      </c>
      <c r="AY125" s="37">
        <v>0</v>
      </c>
      <c r="AZ125" s="37">
        <v>0</v>
      </c>
      <c r="BA125" s="37">
        <v>0</v>
      </c>
      <c r="BB125" s="37">
        <v>0</v>
      </c>
      <c r="BC125" s="37">
        <v>0</v>
      </c>
      <c r="BD125" s="37">
        <v>0</v>
      </c>
      <c r="BE125" s="37">
        <v>0</v>
      </c>
      <c r="BF125" s="37">
        <v>0</v>
      </c>
      <c r="BG125" s="37">
        <v>0</v>
      </c>
      <c r="BH125" s="37">
        <v>0</v>
      </c>
      <c r="BI125" s="37">
        <v>0</v>
      </c>
      <c r="BJ125" s="37">
        <v>0</v>
      </c>
      <c r="BK125" s="37">
        <v>0</v>
      </c>
      <c r="BL125" s="37">
        <v>0</v>
      </c>
      <c r="BM125" s="37">
        <v>0</v>
      </c>
      <c r="BN125" s="37">
        <v>0</v>
      </c>
      <c r="BO125" s="37">
        <v>0</v>
      </c>
      <c r="BP125" s="37">
        <v>0</v>
      </c>
      <c r="BQ125" s="37">
        <v>0</v>
      </c>
      <c r="BR125" s="37">
        <v>0</v>
      </c>
      <c r="BS125" s="37">
        <v>0</v>
      </c>
      <c r="BT125" s="37">
        <v>0</v>
      </c>
      <c r="BU125" s="37">
        <v>0</v>
      </c>
      <c r="BV125" s="37">
        <v>0</v>
      </c>
      <c r="BW125" s="37">
        <v>0</v>
      </c>
      <c r="BX125" s="38">
        <v>0</v>
      </c>
    </row>
    <row r="126" spans="1:76" ht="14.1" customHeight="1" x14ac:dyDescent="0.25">
      <c r="A126" s="28">
        <f t="shared" si="9"/>
        <v>113</v>
      </c>
      <c r="B126" s="48" t="s">
        <v>178</v>
      </c>
      <c r="C126" s="40">
        <v>11120</v>
      </c>
      <c r="D126" s="45" t="s">
        <v>83</v>
      </c>
      <c r="E126" s="32">
        <f t="shared" si="10"/>
        <v>542</v>
      </c>
      <c r="F126" s="32" t="str">
        <f>VLOOKUP(E126,Tab!$A$2:$B$255,2,TRUE)</f>
        <v>Não</v>
      </c>
      <c r="G126" s="33">
        <f t="shared" si="11"/>
        <v>542</v>
      </c>
      <c r="H126" s="33">
        <f t="shared" si="12"/>
        <v>541</v>
      </c>
      <c r="I126" s="33">
        <f t="shared" si="13"/>
        <v>0</v>
      </c>
      <c r="J126" s="33">
        <f t="shared" si="14"/>
        <v>0</v>
      </c>
      <c r="K126" s="33">
        <f t="shared" si="15"/>
        <v>0</v>
      </c>
      <c r="L126" s="34">
        <f t="shared" si="16"/>
        <v>1083</v>
      </c>
      <c r="M126" s="35">
        <f t="shared" si="17"/>
        <v>216.6</v>
      </c>
      <c r="N126" s="36"/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0</v>
      </c>
      <c r="AI126" s="37">
        <v>0</v>
      </c>
      <c r="AJ126" s="37">
        <v>0</v>
      </c>
      <c r="AK126" s="37">
        <v>0</v>
      </c>
      <c r="AL126" s="152">
        <v>0</v>
      </c>
      <c r="AM126" s="149">
        <v>0</v>
      </c>
      <c r="AN126" s="37">
        <v>0</v>
      </c>
      <c r="AO126" s="37">
        <v>0</v>
      </c>
      <c r="AP126" s="37">
        <v>542</v>
      </c>
      <c r="AQ126" s="37">
        <v>0</v>
      </c>
      <c r="AR126" s="37">
        <v>0</v>
      </c>
      <c r="AS126" s="37">
        <v>0</v>
      </c>
      <c r="AT126" s="37">
        <v>0</v>
      </c>
      <c r="AU126" s="37">
        <v>0</v>
      </c>
      <c r="AV126" s="37">
        <v>0</v>
      </c>
      <c r="AW126" s="37">
        <v>541</v>
      </c>
      <c r="AX126" s="37">
        <v>0</v>
      </c>
      <c r="AY126" s="37">
        <v>0</v>
      </c>
      <c r="AZ126" s="37">
        <v>0</v>
      </c>
      <c r="BA126" s="37">
        <v>0</v>
      </c>
      <c r="BB126" s="37">
        <v>0</v>
      </c>
      <c r="BC126" s="37">
        <v>0</v>
      </c>
      <c r="BD126" s="37">
        <v>0</v>
      </c>
      <c r="BE126" s="37">
        <v>0</v>
      </c>
      <c r="BF126" s="37">
        <v>0</v>
      </c>
      <c r="BG126" s="37">
        <v>0</v>
      </c>
      <c r="BH126" s="37">
        <v>0</v>
      </c>
      <c r="BI126" s="37">
        <v>0</v>
      </c>
      <c r="BJ126" s="37">
        <v>0</v>
      </c>
      <c r="BK126" s="37">
        <v>0</v>
      </c>
      <c r="BL126" s="37">
        <v>0</v>
      </c>
      <c r="BM126" s="37">
        <v>0</v>
      </c>
      <c r="BN126" s="37">
        <v>0</v>
      </c>
      <c r="BO126" s="37">
        <v>0</v>
      </c>
      <c r="BP126" s="37">
        <v>0</v>
      </c>
      <c r="BQ126" s="37">
        <v>0</v>
      </c>
      <c r="BR126" s="37">
        <v>0</v>
      </c>
      <c r="BS126" s="37">
        <v>0</v>
      </c>
      <c r="BT126" s="37">
        <v>0</v>
      </c>
      <c r="BU126" s="37">
        <v>0</v>
      </c>
      <c r="BV126" s="37">
        <v>0</v>
      </c>
      <c r="BW126" s="37">
        <v>0</v>
      </c>
      <c r="BX126" s="38">
        <v>0</v>
      </c>
    </row>
    <row r="127" spans="1:76" ht="14.1" customHeight="1" x14ac:dyDescent="0.25">
      <c r="A127" s="28">
        <f t="shared" si="9"/>
        <v>114</v>
      </c>
      <c r="B127" s="59" t="s">
        <v>226</v>
      </c>
      <c r="C127" s="40">
        <v>11359</v>
      </c>
      <c r="D127" s="39" t="s">
        <v>85</v>
      </c>
      <c r="E127" s="32">
        <f t="shared" si="10"/>
        <v>548</v>
      </c>
      <c r="F127" s="32" t="str">
        <f>VLOOKUP(E127,Tab!$A$2:$B$255,2,TRUE)</f>
        <v>Não</v>
      </c>
      <c r="G127" s="44">
        <f t="shared" si="11"/>
        <v>548</v>
      </c>
      <c r="H127" s="44">
        <f t="shared" si="12"/>
        <v>534</v>
      </c>
      <c r="I127" s="44">
        <f t="shared" si="13"/>
        <v>0</v>
      </c>
      <c r="J127" s="44">
        <f t="shared" si="14"/>
        <v>0</v>
      </c>
      <c r="K127" s="44">
        <f t="shared" si="15"/>
        <v>0</v>
      </c>
      <c r="L127" s="34">
        <f t="shared" si="16"/>
        <v>1082</v>
      </c>
      <c r="M127" s="35">
        <f t="shared" si="17"/>
        <v>216.4</v>
      </c>
      <c r="N127" s="36"/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534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v>0</v>
      </c>
      <c r="AK127" s="37">
        <v>0</v>
      </c>
      <c r="AL127" s="152">
        <v>0</v>
      </c>
      <c r="AM127" s="149">
        <v>0</v>
      </c>
      <c r="AN127" s="37">
        <v>0</v>
      </c>
      <c r="AO127" s="37">
        <v>0</v>
      </c>
      <c r="AP127" s="37">
        <v>548</v>
      </c>
      <c r="AQ127" s="37">
        <v>0</v>
      </c>
      <c r="AR127" s="37">
        <v>0</v>
      </c>
      <c r="AS127" s="37">
        <v>0</v>
      </c>
      <c r="AT127" s="37">
        <v>0</v>
      </c>
      <c r="AU127" s="37">
        <v>0</v>
      </c>
      <c r="AV127" s="37">
        <v>0</v>
      </c>
      <c r="AW127" s="37">
        <v>0</v>
      </c>
      <c r="AX127" s="37">
        <v>0</v>
      </c>
      <c r="AY127" s="37">
        <v>0</v>
      </c>
      <c r="AZ127" s="37">
        <v>0</v>
      </c>
      <c r="BA127" s="37">
        <v>0</v>
      </c>
      <c r="BB127" s="37">
        <v>0</v>
      </c>
      <c r="BC127" s="37">
        <v>0</v>
      </c>
      <c r="BD127" s="37">
        <v>0</v>
      </c>
      <c r="BE127" s="37">
        <v>0</v>
      </c>
      <c r="BF127" s="37">
        <v>0</v>
      </c>
      <c r="BG127" s="37">
        <v>0</v>
      </c>
      <c r="BH127" s="37">
        <v>0</v>
      </c>
      <c r="BI127" s="37">
        <v>0</v>
      </c>
      <c r="BJ127" s="37">
        <v>0</v>
      </c>
      <c r="BK127" s="37">
        <v>0</v>
      </c>
      <c r="BL127" s="37">
        <v>0</v>
      </c>
      <c r="BM127" s="37">
        <v>0</v>
      </c>
      <c r="BN127" s="37">
        <v>0</v>
      </c>
      <c r="BO127" s="37">
        <v>0</v>
      </c>
      <c r="BP127" s="37">
        <v>0</v>
      </c>
      <c r="BQ127" s="37">
        <v>0</v>
      </c>
      <c r="BR127" s="37">
        <v>0</v>
      </c>
      <c r="BS127" s="37">
        <v>0</v>
      </c>
      <c r="BT127" s="37">
        <v>0</v>
      </c>
      <c r="BU127" s="37">
        <v>0</v>
      </c>
      <c r="BV127" s="37">
        <v>0</v>
      </c>
      <c r="BW127" s="37">
        <v>0</v>
      </c>
      <c r="BX127" s="38">
        <v>0</v>
      </c>
    </row>
    <row r="128" spans="1:76" ht="14.1" customHeight="1" x14ac:dyDescent="0.25">
      <c r="A128" s="28">
        <f t="shared" si="9"/>
        <v>115</v>
      </c>
      <c r="B128" s="39" t="s">
        <v>182</v>
      </c>
      <c r="C128" s="40">
        <v>9796</v>
      </c>
      <c r="D128" s="41" t="s">
        <v>78</v>
      </c>
      <c r="E128" s="32">
        <f t="shared" si="10"/>
        <v>542</v>
      </c>
      <c r="F128" s="32" t="str">
        <f>VLOOKUP(E128,Tab!$A$2:$B$255,2,TRUE)</f>
        <v>Não</v>
      </c>
      <c r="G128" s="33">
        <f t="shared" si="11"/>
        <v>542</v>
      </c>
      <c r="H128" s="33">
        <f t="shared" si="12"/>
        <v>535</v>
      </c>
      <c r="I128" s="33">
        <f t="shared" si="13"/>
        <v>0</v>
      </c>
      <c r="J128" s="33">
        <f t="shared" si="14"/>
        <v>0</v>
      </c>
      <c r="K128" s="33">
        <f t="shared" si="15"/>
        <v>0</v>
      </c>
      <c r="L128" s="34">
        <f t="shared" si="16"/>
        <v>1077</v>
      </c>
      <c r="M128" s="35">
        <f t="shared" si="17"/>
        <v>215.4</v>
      </c>
      <c r="N128" s="36"/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37">
        <v>0</v>
      </c>
      <c r="AA128" s="37">
        <v>0</v>
      </c>
      <c r="AB128" s="37">
        <v>0</v>
      </c>
      <c r="AC128" s="37">
        <v>0</v>
      </c>
      <c r="AD128" s="37">
        <v>0</v>
      </c>
      <c r="AE128" s="37">
        <v>0</v>
      </c>
      <c r="AF128" s="37">
        <v>0</v>
      </c>
      <c r="AG128" s="37">
        <v>0</v>
      </c>
      <c r="AH128" s="37">
        <v>0</v>
      </c>
      <c r="AI128" s="37">
        <v>0</v>
      </c>
      <c r="AJ128" s="37">
        <v>0</v>
      </c>
      <c r="AK128" s="37">
        <v>0</v>
      </c>
      <c r="AL128" s="152">
        <v>0</v>
      </c>
      <c r="AM128" s="149">
        <v>0</v>
      </c>
      <c r="AN128" s="37">
        <v>0</v>
      </c>
      <c r="AO128" s="37">
        <v>0</v>
      </c>
      <c r="AP128" s="37">
        <v>535</v>
      </c>
      <c r="AQ128" s="37">
        <v>0</v>
      </c>
      <c r="AR128" s="37">
        <v>0</v>
      </c>
      <c r="AS128" s="37">
        <v>0</v>
      </c>
      <c r="AT128" s="37">
        <v>0</v>
      </c>
      <c r="AU128" s="37">
        <v>0</v>
      </c>
      <c r="AV128" s="37">
        <v>0</v>
      </c>
      <c r="AW128" s="37">
        <v>542</v>
      </c>
      <c r="AX128" s="37">
        <v>0</v>
      </c>
      <c r="AY128" s="37">
        <v>0</v>
      </c>
      <c r="AZ128" s="37">
        <v>0</v>
      </c>
      <c r="BA128" s="37">
        <v>0</v>
      </c>
      <c r="BB128" s="37">
        <v>0</v>
      </c>
      <c r="BC128" s="37">
        <v>0</v>
      </c>
      <c r="BD128" s="37">
        <v>0</v>
      </c>
      <c r="BE128" s="37">
        <v>0</v>
      </c>
      <c r="BF128" s="37">
        <v>0</v>
      </c>
      <c r="BG128" s="37">
        <v>0</v>
      </c>
      <c r="BH128" s="37">
        <v>0</v>
      </c>
      <c r="BI128" s="37">
        <v>0</v>
      </c>
      <c r="BJ128" s="37">
        <v>0</v>
      </c>
      <c r="BK128" s="37">
        <v>0</v>
      </c>
      <c r="BL128" s="37">
        <v>0</v>
      </c>
      <c r="BM128" s="37">
        <v>0</v>
      </c>
      <c r="BN128" s="37">
        <v>0</v>
      </c>
      <c r="BO128" s="37">
        <v>0</v>
      </c>
      <c r="BP128" s="37">
        <v>0</v>
      </c>
      <c r="BQ128" s="37">
        <v>0</v>
      </c>
      <c r="BR128" s="37">
        <v>0</v>
      </c>
      <c r="BS128" s="37">
        <v>0</v>
      </c>
      <c r="BT128" s="37">
        <v>0</v>
      </c>
      <c r="BU128" s="37">
        <v>0</v>
      </c>
      <c r="BV128" s="37">
        <v>0</v>
      </c>
      <c r="BW128" s="37">
        <v>0</v>
      </c>
      <c r="BX128" s="38">
        <v>0</v>
      </c>
    </row>
    <row r="129" spans="1:76" ht="14.1" customHeight="1" x14ac:dyDescent="0.25">
      <c r="A129" s="28">
        <f t="shared" si="9"/>
        <v>116</v>
      </c>
      <c r="B129" s="39" t="s">
        <v>139</v>
      </c>
      <c r="C129" s="40">
        <v>12222</v>
      </c>
      <c r="D129" s="41" t="s">
        <v>41</v>
      </c>
      <c r="E129" s="32">
        <f t="shared" si="10"/>
        <v>540</v>
      </c>
      <c r="F129" s="32" t="str">
        <f>VLOOKUP(E129,Tab!$A$2:$B$255,2,TRUE)</f>
        <v>Não</v>
      </c>
      <c r="G129" s="33">
        <f t="shared" si="11"/>
        <v>540</v>
      </c>
      <c r="H129" s="33">
        <f t="shared" si="12"/>
        <v>533</v>
      </c>
      <c r="I129" s="33">
        <f t="shared" si="13"/>
        <v>0</v>
      </c>
      <c r="J129" s="33">
        <f t="shared" si="14"/>
        <v>0</v>
      </c>
      <c r="K129" s="33">
        <f t="shared" si="15"/>
        <v>0</v>
      </c>
      <c r="L129" s="34">
        <f t="shared" si="16"/>
        <v>1073</v>
      </c>
      <c r="M129" s="35">
        <f t="shared" si="17"/>
        <v>214.6</v>
      </c>
      <c r="N129" s="36"/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  <c r="AF129" s="37">
        <v>0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152">
        <v>0</v>
      </c>
      <c r="AM129" s="149">
        <v>0</v>
      </c>
      <c r="AN129" s="37">
        <v>0</v>
      </c>
      <c r="AO129" s="37">
        <v>0</v>
      </c>
      <c r="AP129" s="37">
        <v>540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0</v>
      </c>
      <c r="AW129" s="37">
        <v>533</v>
      </c>
      <c r="AX129" s="37">
        <v>0</v>
      </c>
      <c r="AY129" s="37">
        <v>0</v>
      </c>
      <c r="AZ129" s="37">
        <v>0</v>
      </c>
      <c r="BA129" s="37">
        <v>0</v>
      </c>
      <c r="BB129" s="37">
        <v>0</v>
      </c>
      <c r="BC129" s="37">
        <v>0</v>
      </c>
      <c r="BD129" s="37">
        <v>0</v>
      </c>
      <c r="BE129" s="37">
        <v>0</v>
      </c>
      <c r="BF129" s="37">
        <v>0</v>
      </c>
      <c r="BG129" s="37">
        <v>0</v>
      </c>
      <c r="BH129" s="37">
        <v>0</v>
      </c>
      <c r="BI129" s="37">
        <v>0</v>
      </c>
      <c r="BJ129" s="37">
        <v>0</v>
      </c>
      <c r="BK129" s="37">
        <v>0</v>
      </c>
      <c r="BL129" s="37"/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0</v>
      </c>
      <c r="BS129" s="37">
        <v>0</v>
      </c>
      <c r="BT129" s="37">
        <v>0</v>
      </c>
      <c r="BU129" s="37">
        <v>0</v>
      </c>
      <c r="BV129" s="37">
        <v>0</v>
      </c>
      <c r="BW129" s="37">
        <v>0</v>
      </c>
      <c r="BX129" s="38">
        <v>0</v>
      </c>
    </row>
    <row r="130" spans="1:76" ht="14.1" customHeight="1" x14ac:dyDescent="0.25">
      <c r="A130" s="28">
        <f t="shared" si="9"/>
        <v>117</v>
      </c>
      <c r="B130" s="50" t="s">
        <v>137</v>
      </c>
      <c r="C130" s="40">
        <v>11198</v>
      </c>
      <c r="D130" s="51" t="s">
        <v>99</v>
      </c>
      <c r="E130" s="32">
        <f t="shared" si="10"/>
        <v>537</v>
      </c>
      <c r="F130" s="32" t="str">
        <f>VLOOKUP(E130,Tab!$A$2:$B$255,2,TRUE)</f>
        <v>Não</v>
      </c>
      <c r="G130" s="33">
        <f t="shared" si="11"/>
        <v>537</v>
      </c>
      <c r="H130" s="33">
        <f t="shared" si="12"/>
        <v>534</v>
      </c>
      <c r="I130" s="33">
        <f t="shared" si="13"/>
        <v>0</v>
      </c>
      <c r="J130" s="33">
        <f t="shared" si="14"/>
        <v>0</v>
      </c>
      <c r="K130" s="33">
        <f t="shared" si="15"/>
        <v>0</v>
      </c>
      <c r="L130" s="34">
        <f t="shared" si="16"/>
        <v>1071</v>
      </c>
      <c r="M130" s="35">
        <f t="shared" si="17"/>
        <v>214.2</v>
      </c>
      <c r="N130" s="36"/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537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0</v>
      </c>
      <c r="AF130" s="37">
        <v>0</v>
      </c>
      <c r="AG130" s="37">
        <v>0</v>
      </c>
      <c r="AH130" s="37">
        <v>534</v>
      </c>
      <c r="AI130" s="37">
        <v>0</v>
      </c>
      <c r="AJ130" s="37">
        <v>0</v>
      </c>
      <c r="AK130" s="37">
        <v>0</v>
      </c>
      <c r="AL130" s="152">
        <v>0</v>
      </c>
      <c r="AM130" s="149">
        <v>0</v>
      </c>
      <c r="AN130" s="37">
        <v>0</v>
      </c>
      <c r="AO130" s="37">
        <v>0</v>
      </c>
      <c r="AP130" s="37">
        <v>0</v>
      </c>
      <c r="AQ130" s="37">
        <v>0</v>
      </c>
      <c r="AR130" s="37">
        <v>0</v>
      </c>
      <c r="AS130" s="37">
        <v>0</v>
      </c>
      <c r="AT130" s="37">
        <v>0</v>
      </c>
      <c r="AU130" s="37">
        <v>0</v>
      </c>
      <c r="AV130" s="37">
        <v>0</v>
      </c>
      <c r="AW130" s="37">
        <v>0</v>
      </c>
      <c r="AX130" s="37">
        <v>0</v>
      </c>
      <c r="AY130" s="37">
        <v>0</v>
      </c>
      <c r="AZ130" s="37">
        <v>0</v>
      </c>
      <c r="BA130" s="37">
        <v>0</v>
      </c>
      <c r="BB130" s="37">
        <v>0</v>
      </c>
      <c r="BC130" s="37">
        <v>0</v>
      </c>
      <c r="BD130" s="37">
        <v>0</v>
      </c>
      <c r="BE130" s="37">
        <v>0</v>
      </c>
      <c r="BF130" s="37">
        <v>0</v>
      </c>
      <c r="BG130" s="37">
        <v>0</v>
      </c>
      <c r="BH130" s="37">
        <v>0</v>
      </c>
      <c r="BI130" s="37">
        <v>0</v>
      </c>
      <c r="BJ130" s="37">
        <v>0</v>
      </c>
      <c r="BK130" s="37">
        <v>0</v>
      </c>
      <c r="BL130" s="37">
        <v>0</v>
      </c>
      <c r="BM130" s="37">
        <v>0</v>
      </c>
      <c r="BN130" s="37">
        <v>0</v>
      </c>
      <c r="BO130" s="37">
        <v>0</v>
      </c>
      <c r="BP130" s="37">
        <v>0</v>
      </c>
      <c r="BQ130" s="37">
        <v>0</v>
      </c>
      <c r="BR130" s="37">
        <v>0</v>
      </c>
      <c r="BS130" s="37">
        <v>0</v>
      </c>
      <c r="BT130" s="37">
        <v>0</v>
      </c>
      <c r="BU130" s="37">
        <v>0</v>
      </c>
      <c r="BV130" s="37">
        <v>0</v>
      </c>
      <c r="BW130" s="37">
        <v>0</v>
      </c>
      <c r="BX130" s="38">
        <v>0</v>
      </c>
    </row>
    <row r="131" spans="1:76" ht="14.1" customHeight="1" x14ac:dyDescent="0.25">
      <c r="A131" s="28">
        <f t="shared" si="9"/>
        <v>118</v>
      </c>
      <c r="B131" s="39" t="s">
        <v>91</v>
      </c>
      <c r="C131" s="40">
        <v>7079</v>
      </c>
      <c r="D131" s="41" t="s">
        <v>58</v>
      </c>
      <c r="E131" s="32">
        <f t="shared" si="10"/>
        <v>537</v>
      </c>
      <c r="F131" s="32" t="str">
        <f>VLOOKUP(E131,Tab!$A$2:$B$255,2,TRUE)</f>
        <v>Não</v>
      </c>
      <c r="G131" s="33">
        <f t="shared" si="11"/>
        <v>537</v>
      </c>
      <c r="H131" s="33">
        <f t="shared" si="12"/>
        <v>532</v>
      </c>
      <c r="I131" s="33">
        <f t="shared" si="13"/>
        <v>0</v>
      </c>
      <c r="J131" s="33">
        <f t="shared" si="14"/>
        <v>0</v>
      </c>
      <c r="K131" s="33">
        <f t="shared" si="15"/>
        <v>0</v>
      </c>
      <c r="L131" s="34">
        <f t="shared" si="16"/>
        <v>1069</v>
      </c>
      <c r="M131" s="35">
        <f t="shared" si="17"/>
        <v>213.8</v>
      </c>
      <c r="N131" s="36"/>
      <c r="O131" s="37">
        <v>0</v>
      </c>
      <c r="P131" s="37">
        <v>0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  <c r="W131" s="37">
        <v>0</v>
      </c>
      <c r="X131" s="37">
        <v>0</v>
      </c>
      <c r="Y131" s="37">
        <v>0</v>
      </c>
      <c r="Z131" s="37">
        <v>0</v>
      </c>
      <c r="AA131" s="37">
        <v>0</v>
      </c>
      <c r="AB131" s="37">
        <v>0</v>
      </c>
      <c r="AC131" s="37">
        <v>0</v>
      </c>
      <c r="AD131" s="37">
        <v>0</v>
      </c>
      <c r="AE131" s="37">
        <v>0</v>
      </c>
      <c r="AF131" s="37">
        <v>0</v>
      </c>
      <c r="AG131" s="37">
        <v>0</v>
      </c>
      <c r="AH131" s="37">
        <v>0</v>
      </c>
      <c r="AI131" s="37">
        <v>0</v>
      </c>
      <c r="AJ131" s="37">
        <v>0</v>
      </c>
      <c r="AK131" s="37">
        <v>0</v>
      </c>
      <c r="AL131" s="152">
        <v>0</v>
      </c>
      <c r="AM131" s="149">
        <v>0</v>
      </c>
      <c r="AN131" s="37">
        <v>0</v>
      </c>
      <c r="AO131" s="37">
        <v>0</v>
      </c>
      <c r="AP131" s="37">
        <v>537</v>
      </c>
      <c r="AQ131" s="37">
        <v>532</v>
      </c>
      <c r="AR131" s="37">
        <v>0</v>
      </c>
      <c r="AS131" s="37">
        <v>0</v>
      </c>
      <c r="AT131" s="37">
        <v>0</v>
      </c>
      <c r="AU131" s="37">
        <v>0</v>
      </c>
      <c r="AV131" s="37">
        <v>0</v>
      </c>
      <c r="AW131" s="37">
        <v>0</v>
      </c>
      <c r="AX131" s="37">
        <v>0</v>
      </c>
      <c r="AY131" s="37">
        <v>0</v>
      </c>
      <c r="AZ131" s="37">
        <v>0</v>
      </c>
      <c r="BA131" s="37">
        <v>0</v>
      </c>
      <c r="BB131" s="37">
        <v>0</v>
      </c>
      <c r="BC131" s="37">
        <v>0</v>
      </c>
      <c r="BD131" s="37">
        <v>0</v>
      </c>
      <c r="BE131" s="37">
        <v>0</v>
      </c>
      <c r="BF131" s="37">
        <v>0</v>
      </c>
      <c r="BG131" s="37">
        <v>0</v>
      </c>
      <c r="BH131" s="37">
        <v>0</v>
      </c>
      <c r="BI131" s="37">
        <v>0</v>
      </c>
      <c r="BJ131" s="37">
        <v>0</v>
      </c>
      <c r="BK131" s="37">
        <v>0</v>
      </c>
      <c r="BL131" s="37">
        <v>0</v>
      </c>
      <c r="BM131" s="37">
        <v>0</v>
      </c>
      <c r="BN131" s="37">
        <v>0</v>
      </c>
      <c r="BO131" s="37">
        <v>0</v>
      </c>
      <c r="BP131" s="37">
        <v>0</v>
      </c>
      <c r="BQ131" s="37">
        <v>0</v>
      </c>
      <c r="BR131" s="37">
        <v>0</v>
      </c>
      <c r="BS131" s="37">
        <v>0</v>
      </c>
      <c r="BT131" s="37">
        <v>0</v>
      </c>
      <c r="BU131" s="37">
        <v>0</v>
      </c>
      <c r="BV131" s="37">
        <v>0</v>
      </c>
      <c r="BW131" s="37">
        <v>0</v>
      </c>
      <c r="BX131" s="38">
        <v>0</v>
      </c>
    </row>
    <row r="132" spans="1:76" ht="14.1" customHeight="1" x14ac:dyDescent="0.25">
      <c r="A132" s="28">
        <f t="shared" si="9"/>
        <v>119</v>
      </c>
      <c r="B132" s="55" t="s">
        <v>114</v>
      </c>
      <c r="C132" s="56">
        <v>3555</v>
      </c>
      <c r="D132" s="57" t="s">
        <v>62</v>
      </c>
      <c r="E132" s="32">
        <f t="shared" si="10"/>
        <v>539</v>
      </c>
      <c r="F132" s="32" t="str">
        <f>VLOOKUP(E132,Tab!$A$2:$B$255,2,TRUE)</f>
        <v>Não</v>
      </c>
      <c r="G132" s="33">
        <f t="shared" si="11"/>
        <v>539</v>
      </c>
      <c r="H132" s="33">
        <f t="shared" si="12"/>
        <v>516</v>
      </c>
      <c r="I132" s="33">
        <f t="shared" si="13"/>
        <v>0</v>
      </c>
      <c r="J132" s="33">
        <f t="shared" si="14"/>
        <v>0</v>
      </c>
      <c r="K132" s="33">
        <f t="shared" si="15"/>
        <v>0</v>
      </c>
      <c r="L132" s="34">
        <f t="shared" si="16"/>
        <v>1055</v>
      </c>
      <c r="M132" s="35">
        <f t="shared" si="17"/>
        <v>211</v>
      </c>
      <c r="N132" s="36"/>
      <c r="O132" s="37">
        <v>0</v>
      </c>
      <c r="P132" s="37">
        <v>516</v>
      </c>
      <c r="Q132" s="37">
        <v>0</v>
      </c>
      <c r="R132" s="37">
        <v>0</v>
      </c>
      <c r="S132" s="37">
        <v>539</v>
      </c>
      <c r="T132" s="37">
        <v>0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152">
        <v>0</v>
      </c>
      <c r="AM132" s="149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0</v>
      </c>
      <c r="AS132" s="37">
        <v>0</v>
      </c>
      <c r="AT132" s="37">
        <v>0</v>
      </c>
      <c r="AU132" s="37">
        <v>0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0</v>
      </c>
      <c r="BD132" s="37">
        <v>0</v>
      </c>
      <c r="BE132" s="37">
        <v>0</v>
      </c>
      <c r="BF132" s="37">
        <v>0</v>
      </c>
      <c r="BG132" s="37">
        <v>0</v>
      </c>
      <c r="BH132" s="37">
        <v>0</v>
      </c>
      <c r="BI132" s="37">
        <v>0</v>
      </c>
      <c r="BJ132" s="37">
        <v>0</v>
      </c>
      <c r="BK132" s="37">
        <v>0</v>
      </c>
      <c r="BL132" s="37">
        <v>0</v>
      </c>
      <c r="BM132" s="37">
        <v>0</v>
      </c>
      <c r="BN132" s="37">
        <v>0</v>
      </c>
      <c r="BO132" s="37">
        <v>0</v>
      </c>
      <c r="BP132" s="37">
        <v>0</v>
      </c>
      <c r="BQ132" s="37">
        <v>0</v>
      </c>
      <c r="BR132" s="37">
        <v>0</v>
      </c>
      <c r="BS132" s="37">
        <v>0</v>
      </c>
      <c r="BT132" s="37">
        <v>0</v>
      </c>
      <c r="BU132" s="37">
        <v>0</v>
      </c>
      <c r="BV132" s="37">
        <v>0</v>
      </c>
      <c r="BW132" s="37">
        <v>0</v>
      </c>
      <c r="BX132" s="38">
        <v>0</v>
      </c>
    </row>
    <row r="133" spans="1:76" ht="14.1" customHeight="1" x14ac:dyDescent="0.25">
      <c r="A133" s="28">
        <f t="shared" si="9"/>
        <v>120</v>
      </c>
      <c r="B133" s="46" t="s">
        <v>521</v>
      </c>
      <c r="C133" s="40">
        <v>6801</v>
      </c>
      <c r="D133" s="47" t="s">
        <v>85</v>
      </c>
      <c r="E133" s="32">
        <f t="shared" si="10"/>
        <v>526</v>
      </c>
      <c r="F133" s="32" t="str">
        <f>VLOOKUP(E133,Tab!$A$2:$B$255,2,TRUE)</f>
        <v>Não</v>
      </c>
      <c r="G133" s="33">
        <f t="shared" si="11"/>
        <v>526</v>
      </c>
      <c r="H133" s="33">
        <f t="shared" si="12"/>
        <v>523</v>
      </c>
      <c r="I133" s="33">
        <f t="shared" si="13"/>
        <v>0</v>
      </c>
      <c r="J133" s="33">
        <f t="shared" si="14"/>
        <v>0</v>
      </c>
      <c r="K133" s="33">
        <f t="shared" si="15"/>
        <v>0</v>
      </c>
      <c r="L133" s="34">
        <f t="shared" si="16"/>
        <v>1049</v>
      </c>
      <c r="M133" s="35">
        <f t="shared" si="17"/>
        <v>209.8</v>
      </c>
      <c r="N133" s="36"/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  <c r="W133" s="37">
        <v>0</v>
      </c>
      <c r="X133" s="37">
        <v>0</v>
      </c>
      <c r="Y133" s="37">
        <v>0</v>
      </c>
      <c r="Z133" s="37">
        <v>0</v>
      </c>
      <c r="AA133" s="37">
        <v>0</v>
      </c>
      <c r="AB133" s="37">
        <v>0</v>
      </c>
      <c r="AC133" s="37">
        <v>0</v>
      </c>
      <c r="AD133" s="37">
        <v>523</v>
      </c>
      <c r="AE133" s="37">
        <v>0</v>
      </c>
      <c r="AF133" s="37">
        <v>0</v>
      </c>
      <c r="AG133" s="37">
        <v>0</v>
      </c>
      <c r="AH133" s="37">
        <v>0</v>
      </c>
      <c r="AI133" s="37">
        <v>0</v>
      </c>
      <c r="AJ133" s="37">
        <v>0</v>
      </c>
      <c r="AK133" s="37">
        <v>0</v>
      </c>
      <c r="AL133" s="152">
        <v>0</v>
      </c>
      <c r="AM133" s="149">
        <v>0</v>
      </c>
      <c r="AN133" s="37">
        <v>0</v>
      </c>
      <c r="AO133" s="37">
        <v>0</v>
      </c>
      <c r="AP133" s="37">
        <v>526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7">
        <v>0</v>
      </c>
      <c r="AX133" s="37">
        <v>0</v>
      </c>
      <c r="AY133" s="37">
        <v>0</v>
      </c>
      <c r="AZ133" s="37">
        <v>0</v>
      </c>
      <c r="BA133" s="37">
        <v>0</v>
      </c>
      <c r="BB133" s="37">
        <v>0</v>
      </c>
      <c r="BC133" s="37">
        <v>0</v>
      </c>
      <c r="BD133" s="37">
        <v>0</v>
      </c>
      <c r="BE133" s="37">
        <v>0</v>
      </c>
      <c r="BF133" s="37">
        <v>0</v>
      </c>
      <c r="BG133" s="37">
        <v>0</v>
      </c>
      <c r="BH133" s="37">
        <v>0</v>
      </c>
      <c r="BI133" s="37">
        <v>0</v>
      </c>
      <c r="BJ133" s="37">
        <v>0</v>
      </c>
      <c r="BK133" s="37">
        <v>0</v>
      </c>
      <c r="BL133" s="37">
        <v>0</v>
      </c>
      <c r="BM133" s="37">
        <v>0</v>
      </c>
      <c r="BN133" s="37">
        <v>0</v>
      </c>
      <c r="BO133" s="37">
        <v>0</v>
      </c>
      <c r="BP133" s="37">
        <v>0</v>
      </c>
      <c r="BQ133" s="37">
        <v>0</v>
      </c>
      <c r="BR133" s="37">
        <v>0</v>
      </c>
      <c r="BS133" s="37">
        <v>0</v>
      </c>
      <c r="BT133" s="37">
        <v>0</v>
      </c>
      <c r="BU133" s="37">
        <v>0</v>
      </c>
      <c r="BV133" s="37">
        <v>0</v>
      </c>
      <c r="BW133" s="37">
        <v>0</v>
      </c>
      <c r="BX133" s="38">
        <v>0</v>
      </c>
    </row>
    <row r="134" spans="1:76" ht="14.1" customHeight="1" x14ac:dyDescent="0.25">
      <c r="A134" s="28">
        <f t="shared" si="9"/>
        <v>121</v>
      </c>
      <c r="B134" s="50" t="s">
        <v>175</v>
      </c>
      <c r="C134" s="40">
        <v>7447</v>
      </c>
      <c r="D134" s="51" t="s">
        <v>41</v>
      </c>
      <c r="E134" s="32">
        <f t="shared" si="10"/>
        <v>528</v>
      </c>
      <c r="F134" s="32" t="str">
        <f>VLOOKUP(E134,Tab!$A$2:$B$255,2,TRUE)</f>
        <v>Não</v>
      </c>
      <c r="G134" s="33">
        <f t="shared" si="11"/>
        <v>528</v>
      </c>
      <c r="H134" s="33">
        <f t="shared" si="12"/>
        <v>519</v>
      </c>
      <c r="I134" s="33">
        <f t="shared" si="13"/>
        <v>0</v>
      </c>
      <c r="J134" s="33">
        <f t="shared" si="14"/>
        <v>0</v>
      </c>
      <c r="K134" s="33">
        <f t="shared" si="15"/>
        <v>0</v>
      </c>
      <c r="L134" s="34">
        <f t="shared" si="16"/>
        <v>1047</v>
      </c>
      <c r="M134" s="35">
        <f t="shared" si="17"/>
        <v>209.4</v>
      </c>
      <c r="N134" s="36"/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  <c r="AF134" s="37">
        <v>0</v>
      </c>
      <c r="AG134" s="37">
        <v>0</v>
      </c>
      <c r="AH134" s="37">
        <v>0</v>
      </c>
      <c r="AI134" s="37">
        <v>0</v>
      </c>
      <c r="AJ134" s="37">
        <v>0</v>
      </c>
      <c r="AK134" s="37">
        <v>0</v>
      </c>
      <c r="AL134" s="152">
        <v>0</v>
      </c>
      <c r="AM134" s="149">
        <v>0</v>
      </c>
      <c r="AN134" s="37">
        <v>0</v>
      </c>
      <c r="AO134" s="37">
        <v>0</v>
      </c>
      <c r="AP134" s="37">
        <v>528</v>
      </c>
      <c r="AQ134" s="37">
        <v>0</v>
      </c>
      <c r="AR134" s="37">
        <v>0</v>
      </c>
      <c r="AS134" s="37">
        <v>0</v>
      </c>
      <c r="AT134" s="37">
        <v>0</v>
      </c>
      <c r="AU134" s="37">
        <v>0</v>
      </c>
      <c r="AV134" s="37">
        <v>0</v>
      </c>
      <c r="AW134" s="37">
        <v>519</v>
      </c>
      <c r="AX134" s="37">
        <v>0</v>
      </c>
      <c r="AY134" s="37">
        <v>0</v>
      </c>
      <c r="AZ134" s="37">
        <v>0</v>
      </c>
      <c r="BA134" s="37">
        <v>0</v>
      </c>
      <c r="BB134" s="37">
        <v>0</v>
      </c>
      <c r="BC134" s="37">
        <v>0</v>
      </c>
      <c r="BD134" s="37">
        <v>0</v>
      </c>
      <c r="BE134" s="37">
        <v>0</v>
      </c>
      <c r="BF134" s="37">
        <v>0</v>
      </c>
      <c r="BG134" s="37">
        <v>0</v>
      </c>
      <c r="BH134" s="37">
        <v>0</v>
      </c>
      <c r="BI134" s="37">
        <v>0</v>
      </c>
      <c r="BJ134" s="37">
        <v>0</v>
      </c>
      <c r="BK134" s="37">
        <v>0</v>
      </c>
      <c r="BL134" s="37">
        <v>0</v>
      </c>
      <c r="BM134" s="37">
        <v>0</v>
      </c>
      <c r="BN134" s="37">
        <v>0</v>
      </c>
      <c r="BO134" s="37">
        <v>0</v>
      </c>
      <c r="BP134" s="37">
        <v>0</v>
      </c>
      <c r="BQ134" s="37">
        <v>0</v>
      </c>
      <c r="BR134" s="37">
        <v>0</v>
      </c>
      <c r="BS134" s="37">
        <v>0</v>
      </c>
      <c r="BT134" s="37">
        <v>0</v>
      </c>
      <c r="BU134" s="37">
        <v>0</v>
      </c>
      <c r="BV134" s="37">
        <v>0</v>
      </c>
      <c r="BW134" s="37">
        <v>0</v>
      </c>
      <c r="BX134" s="38">
        <v>0</v>
      </c>
    </row>
    <row r="135" spans="1:76" ht="14.1" customHeight="1" x14ac:dyDescent="0.25">
      <c r="A135" s="28">
        <f t="shared" si="9"/>
        <v>122</v>
      </c>
      <c r="B135" s="48" t="s">
        <v>225</v>
      </c>
      <c r="C135" s="40">
        <v>12316</v>
      </c>
      <c r="D135" s="45" t="s">
        <v>99</v>
      </c>
      <c r="E135" s="32">
        <f t="shared" si="10"/>
        <v>531</v>
      </c>
      <c r="F135" s="32" t="str">
        <f>VLOOKUP(E135,Tab!$A$2:$B$255,2,TRUE)</f>
        <v>Não</v>
      </c>
      <c r="G135" s="33">
        <f t="shared" si="11"/>
        <v>531</v>
      </c>
      <c r="H135" s="33">
        <f t="shared" si="12"/>
        <v>514</v>
      </c>
      <c r="I135" s="33">
        <f t="shared" si="13"/>
        <v>0</v>
      </c>
      <c r="J135" s="33">
        <f t="shared" si="14"/>
        <v>0</v>
      </c>
      <c r="K135" s="33">
        <f t="shared" si="15"/>
        <v>0</v>
      </c>
      <c r="L135" s="34">
        <f t="shared" si="16"/>
        <v>1045</v>
      </c>
      <c r="M135" s="35">
        <f t="shared" si="17"/>
        <v>209</v>
      </c>
      <c r="N135" s="36"/>
      <c r="O135" s="37">
        <v>0</v>
      </c>
      <c r="P135" s="37">
        <v>0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  <c r="W135" s="37">
        <v>0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0</v>
      </c>
      <c r="AI135" s="37">
        <v>0</v>
      </c>
      <c r="AJ135" s="37">
        <v>0</v>
      </c>
      <c r="AK135" s="37">
        <v>0</v>
      </c>
      <c r="AL135" s="152">
        <v>0</v>
      </c>
      <c r="AM135" s="149">
        <v>0</v>
      </c>
      <c r="AN135" s="37">
        <v>0</v>
      </c>
      <c r="AO135" s="37">
        <v>0</v>
      </c>
      <c r="AP135" s="37">
        <v>0</v>
      </c>
      <c r="AQ135" s="37">
        <v>0</v>
      </c>
      <c r="AR135" s="37">
        <v>0</v>
      </c>
      <c r="AS135" s="37">
        <v>0</v>
      </c>
      <c r="AT135" s="37">
        <v>531</v>
      </c>
      <c r="AU135" s="37">
        <v>0</v>
      </c>
      <c r="AV135" s="37">
        <v>0</v>
      </c>
      <c r="AW135" s="37">
        <v>0</v>
      </c>
      <c r="AX135" s="37">
        <v>0</v>
      </c>
      <c r="AY135" s="37">
        <v>0</v>
      </c>
      <c r="AZ135" s="37">
        <v>514</v>
      </c>
      <c r="BA135" s="37">
        <v>0</v>
      </c>
      <c r="BB135" s="37">
        <v>0</v>
      </c>
      <c r="BC135" s="37">
        <v>0</v>
      </c>
      <c r="BD135" s="37">
        <v>0</v>
      </c>
      <c r="BE135" s="37">
        <v>0</v>
      </c>
      <c r="BF135" s="37">
        <v>0</v>
      </c>
      <c r="BG135" s="37">
        <v>0</v>
      </c>
      <c r="BH135" s="37">
        <v>0</v>
      </c>
      <c r="BI135" s="37">
        <v>0</v>
      </c>
      <c r="BJ135" s="37">
        <v>0</v>
      </c>
      <c r="BK135" s="37">
        <v>0</v>
      </c>
      <c r="BL135" s="37">
        <v>0</v>
      </c>
      <c r="BM135" s="37">
        <v>0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8">
        <v>0</v>
      </c>
    </row>
    <row r="136" spans="1:76" ht="14.1" customHeight="1" x14ac:dyDescent="0.25">
      <c r="A136" s="28">
        <f t="shared" si="9"/>
        <v>123</v>
      </c>
      <c r="B136" s="46" t="s">
        <v>420</v>
      </c>
      <c r="C136" s="40">
        <v>599</v>
      </c>
      <c r="D136" s="47" t="s">
        <v>58</v>
      </c>
      <c r="E136" s="32">
        <f t="shared" si="10"/>
        <v>523</v>
      </c>
      <c r="F136" s="32" t="str">
        <f>VLOOKUP(E136,Tab!$A$2:$B$255,2,TRUE)</f>
        <v>Não</v>
      </c>
      <c r="G136" s="33">
        <f t="shared" si="11"/>
        <v>523</v>
      </c>
      <c r="H136" s="33">
        <f t="shared" si="12"/>
        <v>520</v>
      </c>
      <c r="I136" s="33">
        <f t="shared" si="13"/>
        <v>0</v>
      </c>
      <c r="J136" s="33">
        <f t="shared" si="14"/>
        <v>0</v>
      </c>
      <c r="K136" s="33">
        <f t="shared" si="15"/>
        <v>0</v>
      </c>
      <c r="L136" s="34">
        <f t="shared" si="16"/>
        <v>1043</v>
      </c>
      <c r="M136" s="35">
        <f t="shared" si="17"/>
        <v>208.6</v>
      </c>
      <c r="N136" s="36"/>
      <c r="O136" s="37">
        <v>0</v>
      </c>
      <c r="P136" s="37">
        <v>0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37">
        <v>0</v>
      </c>
      <c r="AA136" s="37">
        <v>0</v>
      </c>
      <c r="AB136" s="37">
        <v>0</v>
      </c>
      <c r="AC136" s="37">
        <v>0</v>
      </c>
      <c r="AD136" s="37">
        <v>0</v>
      </c>
      <c r="AE136" s="37">
        <v>520</v>
      </c>
      <c r="AF136" s="37">
        <v>0</v>
      </c>
      <c r="AG136" s="37">
        <v>0</v>
      </c>
      <c r="AH136" s="37">
        <v>0</v>
      </c>
      <c r="AI136" s="37">
        <v>0</v>
      </c>
      <c r="AJ136" s="37">
        <v>0</v>
      </c>
      <c r="AK136" s="37">
        <v>0</v>
      </c>
      <c r="AL136" s="152">
        <v>0</v>
      </c>
      <c r="AM136" s="149">
        <v>0</v>
      </c>
      <c r="AN136" s="37">
        <v>0</v>
      </c>
      <c r="AO136" s="37">
        <v>0</v>
      </c>
      <c r="AP136" s="37">
        <v>0</v>
      </c>
      <c r="AQ136" s="37">
        <v>523</v>
      </c>
      <c r="AR136" s="37">
        <v>0</v>
      </c>
      <c r="AS136" s="37">
        <v>0</v>
      </c>
      <c r="AT136" s="37">
        <v>0</v>
      </c>
      <c r="AU136" s="37">
        <v>0</v>
      </c>
      <c r="AV136" s="37">
        <v>0</v>
      </c>
      <c r="AW136" s="37">
        <v>0</v>
      </c>
      <c r="AX136" s="37">
        <v>0</v>
      </c>
      <c r="AY136" s="37">
        <v>0</v>
      </c>
      <c r="AZ136" s="37">
        <v>0</v>
      </c>
      <c r="BA136" s="37">
        <v>0</v>
      </c>
      <c r="BB136" s="37">
        <v>0</v>
      </c>
      <c r="BC136" s="37">
        <v>0</v>
      </c>
      <c r="BD136" s="37">
        <v>0</v>
      </c>
      <c r="BE136" s="37">
        <v>0</v>
      </c>
      <c r="BF136" s="37">
        <v>0</v>
      </c>
      <c r="BG136" s="37">
        <v>0</v>
      </c>
      <c r="BH136" s="37">
        <v>0</v>
      </c>
      <c r="BI136" s="37">
        <v>0</v>
      </c>
      <c r="BJ136" s="37">
        <v>0</v>
      </c>
      <c r="BK136" s="37">
        <v>0</v>
      </c>
      <c r="BL136" s="37">
        <v>0</v>
      </c>
      <c r="BM136" s="37">
        <v>0</v>
      </c>
      <c r="BN136" s="37">
        <v>0</v>
      </c>
      <c r="BO136" s="37">
        <v>0</v>
      </c>
      <c r="BP136" s="37">
        <v>0</v>
      </c>
      <c r="BQ136" s="37">
        <v>0</v>
      </c>
      <c r="BR136" s="37">
        <v>0</v>
      </c>
      <c r="BS136" s="37">
        <v>0</v>
      </c>
      <c r="BT136" s="37">
        <v>0</v>
      </c>
      <c r="BU136" s="37">
        <v>0</v>
      </c>
      <c r="BV136" s="37">
        <v>0</v>
      </c>
      <c r="BW136" s="37">
        <v>0</v>
      </c>
      <c r="BX136" s="38">
        <v>0</v>
      </c>
    </row>
    <row r="137" spans="1:76" ht="14.1" customHeight="1" x14ac:dyDescent="0.25">
      <c r="A137" s="28">
        <f t="shared" si="9"/>
        <v>124</v>
      </c>
      <c r="B137" s="46" t="s">
        <v>191</v>
      </c>
      <c r="C137" s="40">
        <v>963</v>
      </c>
      <c r="D137" s="47" t="s">
        <v>83</v>
      </c>
      <c r="E137" s="32">
        <f t="shared" si="10"/>
        <v>532</v>
      </c>
      <c r="F137" s="32" t="str">
        <f>VLOOKUP(E137,Tab!$A$2:$B$255,2,TRUE)</f>
        <v>Não</v>
      </c>
      <c r="G137" s="33">
        <f t="shared" si="11"/>
        <v>532</v>
      </c>
      <c r="H137" s="33">
        <f t="shared" si="12"/>
        <v>510</v>
      </c>
      <c r="I137" s="33">
        <f t="shared" si="13"/>
        <v>0</v>
      </c>
      <c r="J137" s="33">
        <f t="shared" si="14"/>
        <v>0</v>
      </c>
      <c r="K137" s="33">
        <f t="shared" si="15"/>
        <v>0</v>
      </c>
      <c r="L137" s="34">
        <f t="shared" si="16"/>
        <v>1042</v>
      </c>
      <c r="M137" s="35">
        <f t="shared" si="17"/>
        <v>208.4</v>
      </c>
      <c r="N137" s="36"/>
      <c r="O137" s="37">
        <v>0</v>
      </c>
      <c r="P137" s="37">
        <v>0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  <c r="W137" s="37">
        <v>0</v>
      </c>
      <c r="X137" s="37">
        <v>0</v>
      </c>
      <c r="Y137" s="37">
        <v>0</v>
      </c>
      <c r="Z137" s="37">
        <v>0</v>
      </c>
      <c r="AA137" s="37">
        <v>0</v>
      </c>
      <c r="AB137" s="37">
        <v>0</v>
      </c>
      <c r="AC137" s="37">
        <v>0</v>
      </c>
      <c r="AD137" s="37">
        <v>0</v>
      </c>
      <c r="AE137" s="37">
        <v>0</v>
      </c>
      <c r="AF137" s="37">
        <v>0</v>
      </c>
      <c r="AG137" s="37">
        <v>0</v>
      </c>
      <c r="AH137" s="37">
        <v>0</v>
      </c>
      <c r="AI137" s="37">
        <v>0</v>
      </c>
      <c r="AJ137" s="37">
        <v>0</v>
      </c>
      <c r="AK137" s="37">
        <v>0</v>
      </c>
      <c r="AL137" s="152">
        <v>0</v>
      </c>
      <c r="AM137" s="149">
        <v>0</v>
      </c>
      <c r="AN137" s="37">
        <v>0</v>
      </c>
      <c r="AO137" s="37">
        <v>0</v>
      </c>
      <c r="AP137" s="37">
        <v>532</v>
      </c>
      <c r="AQ137" s="37">
        <v>0</v>
      </c>
      <c r="AR137" s="37">
        <v>0</v>
      </c>
      <c r="AS137" s="37">
        <v>0</v>
      </c>
      <c r="AT137" s="37">
        <v>0</v>
      </c>
      <c r="AU137" s="37">
        <v>0</v>
      </c>
      <c r="AV137" s="37">
        <v>0</v>
      </c>
      <c r="AW137" s="37">
        <v>510</v>
      </c>
      <c r="AX137" s="37">
        <v>0</v>
      </c>
      <c r="AY137" s="37">
        <v>0</v>
      </c>
      <c r="AZ137" s="37">
        <v>0</v>
      </c>
      <c r="BA137" s="37">
        <v>0</v>
      </c>
      <c r="BB137" s="37">
        <v>0</v>
      </c>
      <c r="BC137" s="37">
        <v>0</v>
      </c>
      <c r="BD137" s="37">
        <v>0</v>
      </c>
      <c r="BE137" s="37">
        <v>0</v>
      </c>
      <c r="BF137" s="37">
        <v>0</v>
      </c>
      <c r="BG137" s="37">
        <v>0</v>
      </c>
      <c r="BH137" s="37">
        <v>0</v>
      </c>
      <c r="BI137" s="37">
        <v>0</v>
      </c>
      <c r="BJ137" s="37">
        <v>0</v>
      </c>
      <c r="BK137" s="37">
        <v>0</v>
      </c>
      <c r="BL137" s="37">
        <v>0</v>
      </c>
      <c r="BM137" s="37">
        <v>0</v>
      </c>
      <c r="BN137" s="37">
        <v>0</v>
      </c>
      <c r="BO137" s="37">
        <v>0</v>
      </c>
      <c r="BP137" s="37">
        <v>0</v>
      </c>
      <c r="BQ137" s="37">
        <v>0</v>
      </c>
      <c r="BR137" s="37">
        <v>0</v>
      </c>
      <c r="BS137" s="37">
        <v>0</v>
      </c>
      <c r="BT137" s="37">
        <v>0</v>
      </c>
      <c r="BU137" s="37">
        <v>0</v>
      </c>
      <c r="BV137" s="37">
        <v>0</v>
      </c>
      <c r="BW137" s="37">
        <v>0</v>
      </c>
      <c r="BX137" s="38">
        <v>0</v>
      </c>
    </row>
    <row r="138" spans="1:76" ht="14.1" customHeight="1" x14ac:dyDescent="0.25">
      <c r="A138" s="28">
        <f t="shared" si="9"/>
        <v>125</v>
      </c>
      <c r="B138" s="46" t="s">
        <v>234</v>
      </c>
      <c r="C138" s="40">
        <v>14148</v>
      </c>
      <c r="D138" s="47" t="s">
        <v>151</v>
      </c>
      <c r="E138" s="32">
        <f t="shared" si="10"/>
        <v>0</v>
      </c>
      <c r="F138" s="32" t="e">
        <f>VLOOKUP(E138,Tab!$A$2:$B$255,2,TRUE)</f>
        <v>#N/A</v>
      </c>
      <c r="G138" s="33">
        <f t="shared" si="11"/>
        <v>528</v>
      </c>
      <c r="H138" s="33">
        <f t="shared" si="12"/>
        <v>510</v>
      </c>
      <c r="I138" s="33">
        <f t="shared" si="13"/>
        <v>0</v>
      </c>
      <c r="J138" s="33">
        <f t="shared" si="14"/>
        <v>0</v>
      </c>
      <c r="K138" s="33">
        <f t="shared" si="15"/>
        <v>0</v>
      </c>
      <c r="L138" s="34">
        <f t="shared" si="16"/>
        <v>1038</v>
      </c>
      <c r="M138" s="35">
        <f t="shared" si="17"/>
        <v>207.6</v>
      </c>
      <c r="N138" s="36"/>
      <c r="O138" s="37">
        <v>0</v>
      </c>
      <c r="P138" s="37">
        <v>0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0</v>
      </c>
      <c r="AJ138" s="37">
        <v>0</v>
      </c>
      <c r="AK138" s="37">
        <v>0</v>
      </c>
      <c r="AL138" s="152">
        <v>0</v>
      </c>
      <c r="AM138" s="149">
        <v>0</v>
      </c>
      <c r="AN138" s="37">
        <v>0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0</v>
      </c>
      <c r="AW138" s="37">
        <v>0</v>
      </c>
      <c r="AX138" s="37">
        <v>0</v>
      </c>
      <c r="AY138" s="37">
        <v>528</v>
      </c>
      <c r="AZ138" s="37">
        <v>0</v>
      </c>
      <c r="BA138" s="37">
        <v>0</v>
      </c>
      <c r="BB138" s="37">
        <v>0</v>
      </c>
      <c r="BC138" s="37">
        <v>0</v>
      </c>
      <c r="BD138" s="37">
        <v>0</v>
      </c>
      <c r="BE138" s="37">
        <v>0</v>
      </c>
      <c r="BF138" s="37">
        <v>0</v>
      </c>
      <c r="BG138" s="37">
        <v>0</v>
      </c>
      <c r="BH138" s="37">
        <v>0</v>
      </c>
      <c r="BI138" s="37">
        <v>0</v>
      </c>
      <c r="BJ138" s="37">
        <v>0</v>
      </c>
      <c r="BK138" s="37">
        <v>0</v>
      </c>
      <c r="BL138" s="37">
        <v>0</v>
      </c>
      <c r="BM138" s="37">
        <v>0</v>
      </c>
      <c r="BN138" s="37">
        <v>0</v>
      </c>
      <c r="BO138" s="37">
        <v>0</v>
      </c>
      <c r="BP138" s="37">
        <v>0</v>
      </c>
      <c r="BQ138" s="37">
        <v>510</v>
      </c>
      <c r="BR138" s="37">
        <v>0</v>
      </c>
      <c r="BS138" s="37">
        <v>0</v>
      </c>
      <c r="BT138" s="37">
        <v>0</v>
      </c>
      <c r="BU138" s="37">
        <v>0</v>
      </c>
      <c r="BV138" s="37">
        <v>0</v>
      </c>
      <c r="BW138" s="37">
        <v>0</v>
      </c>
      <c r="BX138" s="38">
        <v>0</v>
      </c>
    </row>
    <row r="139" spans="1:76" s="49" customFormat="1" ht="14.1" customHeight="1" x14ac:dyDescent="0.25">
      <c r="A139" s="28">
        <f t="shared" si="9"/>
        <v>126</v>
      </c>
      <c r="B139" s="48" t="s">
        <v>224</v>
      </c>
      <c r="C139" s="40">
        <v>634</v>
      </c>
      <c r="D139" s="45" t="s">
        <v>51</v>
      </c>
      <c r="E139" s="32">
        <f t="shared" si="10"/>
        <v>530</v>
      </c>
      <c r="F139" s="32" t="str">
        <f>VLOOKUP(E139,Tab!$A$2:$B$255,2,TRUE)</f>
        <v>Não</v>
      </c>
      <c r="G139" s="33">
        <f t="shared" si="11"/>
        <v>530</v>
      </c>
      <c r="H139" s="33">
        <f t="shared" si="12"/>
        <v>507</v>
      </c>
      <c r="I139" s="33">
        <f t="shared" si="13"/>
        <v>0</v>
      </c>
      <c r="J139" s="33">
        <f t="shared" si="14"/>
        <v>0</v>
      </c>
      <c r="K139" s="33">
        <f t="shared" si="15"/>
        <v>0</v>
      </c>
      <c r="L139" s="34">
        <f t="shared" si="16"/>
        <v>1037</v>
      </c>
      <c r="M139" s="35">
        <f t="shared" si="17"/>
        <v>207.4</v>
      </c>
      <c r="N139" s="36"/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  <c r="W139" s="37">
        <v>0</v>
      </c>
      <c r="X139" s="37">
        <v>0</v>
      </c>
      <c r="Y139" s="37">
        <v>0</v>
      </c>
      <c r="Z139" s="37">
        <v>0</v>
      </c>
      <c r="AA139" s="37">
        <v>0</v>
      </c>
      <c r="AB139" s="37">
        <v>0</v>
      </c>
      <c r="AC139" s="37">
        <v>0</v>
      </c>
      <c r="AD139" s="37">
        <v>0</v>
      </c>
      <c r="AE139" s="37">
        <v>0</v>
      </c>
      <c r="AF139" s="37">
        <v>0</v>
      </c>
      <c r="AG139" s="37">
        <v>0</v>
      </c>
      <c r="AH139" s="37">
        <v>0</v>
      </c>
      <c r="AI139" s="37">
        <v>0</v>
      </c>
      <c r="AJ139" s="37">
        <v>0</v>
      </c>
      <c r="AK139" s="37">
        <v>0</v>
      </c>
      <c r="AL139" s="152">
        <v>0</v>
      </c>
      <c r="AM139" s="149">
        <v>0</v>
      </c>
      <c r="AN139" s="37">
        <v>0</v>
      </c>
      <c r="AO139" s="37">
        <v>0</v>
      </c>
      <c r="AP139" s="37">
        <v>530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7">
        <v>507</v>
      </c>
      <c r="AX139" s="37">
        <v>0</v>
      </c>
      <c r="AY139" s="37">
        <v>0</v>
      </c>
      <c r="AZ139" s="37">
        <v>0</v>
      </c>
      <c r="BA139" s="37">
        <v>0</v>
      </c>
      <c r="BB139" s="37">
        <v>0</v>
      </c>
      <c r="BC139" s="37">
        <v>0</v>
      </c>
      <c r="BD139" s="37">
        <v>0</v>
      </c>
      <c r="BE139" s="37">
        <v>0</v>
      </c>
      <c r="BF139" s="37">
        <v>0</v>
      </c>
      <c r="BG139" s="37">
        <v>0</v>
      </c>
      <c r="BH139" s="37">
        <v>0</v>
      </c>
      <c r="BI139" s="37">
        <v>0</v>
      </c>
      <c r="BJ139" s="37">
        <v>0</v>
      </c>
      <c r="BK139" s="37">
        <v>0</v>
      </c>
      <c r="BL139" s="37">
        <v>0</v>
      </c>
      <c r="BM139" s="37">
        <v>0</v>
      </c>
      <c r="BN139" s="37">
        <v>0</v>
      </c>
      <c r="BO139" s="37">
        <v>0</v>
      </c>
      <c r="BP139" s="37">
        <v>0</v>
      </c>
      <c r="BQ139" s="37">
        <v>0</v>
      </c>
      <c r="BR139" s="37">
        <v>0</v>
      </c>
      <c r="BS139" s="37">
        <v>0</v>
      </c>
      <c r="BT139" s="37">
        <v>0</v>
      </c>
      <c r="BU139" s="37">
        <v>0</v>
      </c>
      <c r="BV139" s="37">
        <v>0</v>
      </c>
      <c r="BW139" s="37">
        <v>0</v>
      </c>
      <c r="BX139" s="38">
        <v>0</v>
      </c>
    </row>
    <row r="140" spans="1:76" ht="14.1" customHeight="1" x14ac:dyDescent="0.25">
      <c r="A140" s="28">
        <f t="shared" si="9"/>
        <v>127</v>
      </c>
      <c r="B140" s="50" t="s">
        <v>222</v>
      </c>
      <c r="C140" s="40">
        <v>305</v>
      </c>
      <c r="D140" s="51" t="s">
        <v>41</v>
      </c>
      <c r="E140" s="32">
        <f t="shared" si="10"/>
        <v>529</v>
      </c>
      <c r="F140" s="32" t="str">
        <f>VLOOKUP(E140,Tab!$A$2:$B$255,2,TRUE)</f>
        <v>Não</v>
      </c>
      <c r="G140" s="33">
        <f t="shared" si="11"/>
        <v>529</v>
      </c>
      <c r="H140" s="33">
        <f t="shared" si="12"/>
        <v>508</v>
      </c>
      <c r="I140" s="33">
        <f t="shared" si="13"/>
        <v>0</v>
      </c>
      <c r="J140" s="33">
        <f t="shared" si="14"/>
        <v>0</v>
      </c>
      <c r="K140" s="33">
        <f t="shared" si="15"/>
        <v>0</v>
      </c>
      <c r="L140" s="34">
        <f t="shared" si="16"/>
        <v>1037</v>
      </c>
      <c r="M140" s="35">
        <f t="shared" si="17"/>
        <v>207.4</v>
      </c>
      <c r="N140" s="36"/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0</v>
      </c>
      <c r="AJ140" s="37">
        <v>0</v>
      </c>
      <c r="AK140" s="37">
        <v>0</v>
      </c>
      <c r="AL140" s="152">
        <v>0</v>
      </c>
      <c r="AM140" s="149">
        <v>0</v>
      </c>
      <c r="AN140" s="37">
        <v>0</v>
      </c>
      <c r="AO140" s="37">
        <v>0</v>
      </c>
      <c r="AP140" s="37">
        <v>508</v>
      </c>
      <c r="AQ140" s="37">
        <v>0</v>
      </c>
      <c r="AR140" s="37">
        <v>529</v>
      </c>
      <c r="AS140" s="37">
        <v>0</v>
      </c>
      <c r="AT140" s="37">
        <v>0</v>
      </c>
      <c r="AU140" s="37">
        <v>0</v>
      </c>
      <c r="AV140" s="37">
        <v>0</v>
      </c>
      <c r="AW140" s="37">
        <v>0</v>
      </c>
      <c r="AX140" s="37">
        <v>0</v>
      </c>
      <c r="AY140" s="37">
        <v>0</v>
      </c>
      <c r="AZ140" s="37">
        <v>0</v>
      </c>
      <c r="BA140" s="37">
        <v>0</v>
      </c>
      <c r="BB140" s="37">
        <v>0</v>
      </c>
      <c r="BC140" s="37">
        <v>0</v>
      </c>
      <c r="BD140" s="37">
        <v>0</v>
      </c>
      <c r="BE140" s="37">
        <v>0</v>
      </c>
      <c r="BF140" s="37">
        <v>0</v>
      </c>
      <c r="BG140" s="37">
        <v>0</v>
      </c>
      <c r="BH140" s="37">
        <v>0</v>
      </c>
      <c r="BI140" s="37">
        <v>0</v>
      </c>
      <c r="BJ140" s="37">
        <v>0</v>
      </c>
      <c r="BK140" s="37">
        <v>0</v>
      </c>
      <c r="BL140" s="37">
        <v>0</v>
      </c>
      <c r="BM140" s="37">
        <v>0</v>
      </c>
      <c r="BN140" s="37">
        <v>0</v>
      </c>
      <c r="BO140" s="37">
        <v>0</v>
      </c>
      <c r="BP140" s="37">
        <v>0</v>
      </c>
      <c r="BQ140" s="37">
        <v>0</v>
      </c>
      <c r="BR140" s="37">
        <v>0</v>
      </c>
      <c r="BS140" s="37">
        <v>0</v>
      </c>
      <c r="BT140" s="37">
        <v>0</v>
      </c>
      <c r="BU140" s="37">
        <v>0</v>
      </c>
      <c r="BV140" s="37">
        <v>0</v>
      </c>
      <c r="BW140" s="37">
        <v>0</v>
      </c>
      <c r="BX140" s="38">
        <v>0</v>
      </c>
    </row>
    <row r="141" spans="1:76" ht="14.1" customHeight="1" x14ac:dyDescent="0.25">
      <c r="A141" s="28">
        <f t="shared" si="9"/>
        <v>128</v>
      </c>
      <c r="B141" s="50" t="s">
        <v>141</v>
      </c>
      <c r="C141" s="40">
        <v>7613</v>
      </c>
      <c r="D141" s="51" t="s">
        <v>62</v>
      </c>
      <c r="E141" s="32">
        <f t="shared" si="10"/>
        <v>519</v>
      </c>
      <c r="F141" s="32" t="str">
        <f>VLOOKUP(E141,Tab!$A$2:$B$255,2,TRUE)</f>
        <v>Não</v>
      </c>
      <c r="G141" s="33">
        <f t="shared" si="11"/>
        <v>519</v>
      </c>
      <c r="H141" s="33">
        <f t="shared" si="12"/>
        <v>517</v>
      </c>
      <c r="I141" s="33">
        <f t="shared" si="13"/>
        <v>0</v>
      </c>
      <c r="J141" s="33">
        <f t="shared" si="14"/>
        <v>0</v>
      </c>
      <c r="K141" s="33">
        <f t="shared" si="15"/>
        <v>0</v>
      </c>
      <c r="L141" s="34">
        <f t="shared" si="16"/>
        <v>1036</v>
      </c>
      <c r="M141" s="35">
        <f t="shared" si="17"/>
        <v>207.2</v>
      </c>
      <c r="N141" s="36"/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0</v>
      </c>
      <c r="AE141" s="37">
        <v>0</v>
      </c>
      <c r="AF141" s="37">
        <v>517</v>
      </c>
      <c r="AG141" s="37">
        <v>0</v>
      </c>
      <c r="AH141" s="37">
        <v>0</v>
      </c>
      <c r="AI141" s="37">
        <v>0</v>
      </c>
      <c r="AJ141" s="37">
        <v>519</v>
      </c>
      <c r="AK141" s="37">
        <v>0</v>
      </c>
      <c r="AL141" s="152">
        <v>0</v>
      </c>
      <c r="AM141" s="149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0</v>
      </c>
      <c r="AW141" s="37">
        <v>0</v>
      </c>
      <c r="AX141" s="37">
        <v>0</v>
      </c>
      <c r="AY141" s="37">
        <v>0</v>
      </c>
      <c r="AZ141" s="37">
        <v>0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0</v>
      </c>
      <c r="BG141" s="37">
        <v>0</v>
      </c>
      <c r="BH141" s="37">
        <v>0</v>
      </c>
      <c r="BI141" s="37">
        <v>0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0</v>
      </c>
      <c r="BR141" s="37">
        <v>0</v>
      </c>
      <c r="BS141" s="37">
        <v>0</v>
      </c>
      <c r="BT141" s="37">
        <v>0</v>
      </c>
      <c r="BU141" s="37">
        <v>0</v>
      </c>
      <c r="BV141" s="37">
        <v>0</v>
      </c>
      <c r="BW141" s="37">
        <v>0</v>
      </c>
      <c r="BX141" s="38">
        <v>0</v>
      </c>
    </row>
    <row r="142" spans="1:76" ht="14.1" customHeight="1" x14ac:dyDescent="0.25">
      <c r="A142" s="28">
        <f t="shared" ref="A142:A205" si="18">A141+1</f>
        <v>129</v>
      </c>
      <c r="B142" s="46" t="s">
        <v>229</v>
      </c>
      <c r="C142" s="40">
        <v>13255</v>
      </c>
      <c r="D142" s="47" t="s">
        <v>230</v>
      </c>
      <c r="E142" s="32">
        <f t="shared" ref="E142:E205" si="19">MAX(O142:AW142)</f>
        <v>0</v>
      </c>
      <c r="F142" s="32" t="e">
        <f>VLOOKUP(E142,Tab!$A$2:$B$255,2,TRUE)</f>
        <v>#N/A</v>
      </c>
      <c r="G142" s="33">
        <f t="shared" ref="G142:G205" si="20">LARGE(O142:BX142,1)</f>
        <v>517</v>
      </c>
      <c r="H142" s="33">
        <f t="shared" ref="H142:H205" si="21">LARGE(O142:BX142,2)</f>
        <v>517</v>
      </c>
      <c r="I142" s="33">
        <f t="shared" ref="I142:I205" si="22">LARGE(O142:BX142,3)</f>
        <v>0</v>
      </c>
      <c r="J142" s="33">
        <f t="shared" ref="J142:J205" si="23">LARGE(O142:BX142,4)</f>
        <v>0</v>
      </c>
      <c r="K142" s="33">
        <f t="shared" ref="K142:K205" si="24">LARGE(O142:BX142,5)</f>
        <v>0</v>
      </c>
      <c r="L142" s="34">
        <f t="shared" ref="L142:L205" si="25">SUM(G142:K142)</f>
        <v>1034</v>
      </c>
      <c r="M142" s="35">
        <f t="shared" ref="M142:M205" si="26">L142/5</f>
        <v>206.8</v>
      </c>
      <c r="N142" s="36"/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  <c r="W142" s="37">
        <v>0</v>
      </c>
      <c r="X142" s="37">
        <v>0</v>
      </c>
      <c r="Y142" s="37">
        <v>0</v>
      </c>
      <c r="Z142" s="37">
        <v>0</v>
      </c>
      <c r="AA142" s="37">
        <v>0</v>
      </c>
      <c r="AB142" s="37">
        <v>0</v>
      </c>
      <c r="AC142" s="37">
        <v>0</v>
      </c>
      <c r="AD142" s="37">
        <v>0</v>
      </c>
      <c r="AE142" s="37">
        <v>0</v>
      </c>
      <c r="AF142" s="37">
        <v>0</v>
      </c>
      <c r="AG142" s="37">
        <v>0</v>
      </c>
      <c r="AH142" s="37">
        <v>0</v>
      </c>
      <c r="AI142" s="37">
        <v>0</v>
      </c>
      <c r="AJ142" s="37">
        <v>0</v>
      </c>
      <c r="AK142" s="37">
        <v>0</v>
      </c>
      <c r="AL142" s="152">
        <v>0</v>
      </c>
      <c r="AM142" s="149">
        <v>0</v>
      </c>
      <c r="AN142" s="37">
        <v>0</v>
      </c>
      <c r="AO142" s="37">
        <v>0</v>
      </c>
      <c r="AP142" s="37">
        <v>0</v>
      </c>
      <c r="AQ142" s="37">
        <v>0</v>
      </c>
      <c r="AR142" s="37">
        <v>0</v>
      </c>
      <c r="AS142" s="37">
        <v>0</v>
      </c>
      <c r="AT142" s="37">
        <v>0</v>
      </c>
      <c r="AU142" s="37">
        <v>0</v>
      </c>
      <c r="AV142" s="37">
        <v>0</v>
      </c>
      <c r="AW142" s="37">
        <v>0</v>
      </c>
      <c r="AX142" s="37">
        <v>517</v>
      </c>
      <c r="AY142" s="37">
        <v>0</v>
      </c>
      <c r="AZ142" s="37">
        <v>0</v>
      </c>
      <c r="BA142" s="37">
        <v>0</v>
      </c>
      <c r="BB142" s="37">
        <v>0</v>
      </c>
      <c r="BC142" s="37">
        <v>0</v>
      </c>
      <c r="BD142" s="37">
        <v>0</v>
      </c>
      <c r="BE142" s="37">
        <v>0</v>
      </c>
      <c r="BF142" s="37">
        <v>0</v>
      </c>
      <c r="BG142" s="37">
        <v>0</v>
      </c>
      <c r="BH142" s="37">
        <v>0</v>
      </c>
      <c r="BI142" s="37">
        <v>0</v>
      </c>
      <c r="BJ142" s="37">
        <v>0</v>
      </c>
      <c r="BK142" s="37">
        <v>0</v>
      </c>
      <c r="BL142" s="37">
        <v>0</v>
      </c>
      <c r="BM142" s="37">
        <v>0</v>
      </c>
      <c r="BN142" s="37">
        <v>517</v>
      </c>
      <c r="BO142" s="37">
        <v>0</v>
      </c>
      <c r="BP142" s="37">
        <v>0</v>
      </c>
      <c r="BQ142" s="37">
        <v>0</v>
      </c>
      <c r="BR142" s="37">
        <v>0</v>
      </c>
      <c r="BS142" s="37">
        <v>0</v>
      </c>
      <c r="BT142" s="37">
        <v>0</v>
      </c>
      <c r="BU142" s="37">
        <v>0</v>
      </c>
      <c r="BV142" s="37">
        <v>0</v>
      </c>
      <c r="BW142" s="37">
        <v>0</v>
      </c>
      <c r="BX142" s="38">
        <v>0</v>
      </c>
    </row>
    <row r="143" spans="1:76" ht="14.1" customHeight="1" x14ac:dyDescent="0.25">
      <c r="A143" s="28">
        <f t="shared" si="18"/>
        <v>130</v>
      </c>
      <c r="B143" s="46" t="s">
        <v>153</v>
      </c>
      <c r="C143" s="40">
        <v>11604</v>
      </c>
      <c r="D143" s="47" t="s">
        <v>62</v>
      </c>
      <c r="E143" s="32">
        <f t="shared" si="19"/>
        <v>533</v>
      </c>
      <c r="F143" s="32" t="str">
        <f>VLOOKUP(E143,Tab!$A$2:$B$255,2,TRUE)</f>
        <v>Não</v>
      </c>
      <c r="G143" s="33">
        <f t="shared" si="20"/>
        <v>533</v>
      </c>
      <c r="H143" s="33">
        <f t="shared" si="21"/>
        <v>499</v>
      </c>
      <c r="I143" s="33">
        <f t="shared" si="22"/>
        <v>0</v>
      </c>
      <c r="J143" s="33">
        <f t="shared" si="23"/>
        <v>0</v>
      </c>
      <c r="K143" s="33">
        <f t="shared" si="24"/>
        <v>0</v>
      </c>
      <c r="L143" s="34">
        <f t="shared" si="25"/>
        <v>1032</v>
      </c>
      <c r="M143" s="35">
        <f t="shared" si="26"/>
        <v>206.4</v>
      </c>
      <c r="N143" s="36"/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  <c r="W143" s="37">
        <v>0</v>
      </c>
      <c r="X143" s="37">
        <v>0</v>
      </c>
      <c r="Y143" s="37">
        <v>0</v>
      </c>
      <c r="Z143" s="37">
        <v>0</v>
      </c>
      <c r="AA143" s="37">
        <v>0</v>
      </c>
      <c r="AB143" s="37">
        <v>0</v>
      </c>
      <c r="AC143" s="37">
        <v>0</v>
      </c>
      <c r="AD143" s="37">
        <v>0</v>
      </c>
      <c r="AE143" s="37">
        <v>0</v>
      </c>
      <c r="AF143" s="37">
        <v>0</v>
      </c>
      <c r="AG143" s="37">
        <v>0</v>
      </c>
      <c r="AH143" s="37">
        <v>0</v>
      </c>
      <c r="AI143" s="37">
        <v>0</v>
      </c>
      <c r="AJ143" s="37">
        <v>0</v>
      </c>
      <c r="AK143" s="37">
        <v>0</v>
      </c>
      <c r="AL143" s="152">
        <v>0</v>
      </c>
      <c r="AM143" s="149">
        <v>0</v>
      </c>
      <c r="AN143" s="37">
        <v>0</v>
      </c>
      <c r="AO143" s="37">
        <v>0</v>
      </c>
      <c r="AP143" s="37">
        <v>533</v>
      </c>
      <c r="AQ143" s="37">
        <v>0</v>
      </c>
      <c r="AR143" s="37">
        <v>0</v>
      </c>
      <c r="AS143" s="37">
        <v>0</v>
      </c>
      <c r="AT143" s="37">
        <v>0</v>
      </c>
      <c r="AU143" s="37">
        <v>0</v>
      </c>
      <c r="AV143" s="37">
        <v>0</v>
      </c>
      <c r="AW143" s="37">
        <v>499</v>
      </c>
      <c r="AX143" s="37">
        <v>0</v>
      </c>
      <c r="AY143" s="37">
        <v>0</v>
      </c>
      <c r="AZ143" s="37">
        <v>0</v>
      </c>
      <c r="BA143" s="37">
        <v>0</v>
      </c>
      <c r="BB143" s="37">
        <v>0</v>
      </c>
      <c r="BC143" s="37">
        <v>0</v>
      </c>
      <c r="BD143" s="37">
        <v>0</v>
      </c>
      <c r="BE143" s="37">
        <v>0</v>
      </c>
      <c r="BF143" s="37">
        <v>0</v>
      </c>
      <c r="BG143" s="37">
        <v>0</v>
      </c>
      <c r="BH143" s="37">
        <v>0</v>
      </c>
      <c r="BI143" s="37">
        <v>0</v>
      </c>
      <c r="BJ143" s="37">
        <v>0</v>
      </c>
      <c r="BK143" s="37">
        <v>0</v>
      </c>
      <c r="BL143" s="37">
        <v>0</v>
      </c>
      <c r="BM143" s="37">
        <v>0</v>
      </c>
      <c r="BN143" s="37">
        <v>0</v>
      </c>
      <c r="BO143" s="37">
        <v>0</v>
      </c>
      <c r="BP143" s="37">
        <v>0</v>
      </c>
      <c r="BQ143" s="37">
        <v>0</v>
      </c>
      <c r="BR143" s="37">
        <v>0</v>
      </c>
      <c r="BS143" s="37">
        <v>0</v>
      </c>
      <c r="BT143" s="37">
        <v>0</v>
      </c>
      <c r="BU143" s="37">
        <v>0</v>
      </c>
      <c r="BV143" s="37">
        <v>0</v>
      </c>
      <c r="BW143" s="37">
        <v>0</v>
      </c>
      <c r="BX143" s="38">
        <v>0</v>
      </c>
    </row>
    <row r="144" spans="1:76" ht="14.1" customHeight="1" x14ac:dyDescent="0.25">
      <c r="A144" s="28">
        <f t="shared" si="18"/>
        <v>131</v>
      </c>
      <c r="B144" s="50" t="s">
        <v>555</v>
      </c>
      <c r="C144" s="40">
        <v>14358</v>
      </c>
      <c r="D144" s="51" t="s">
        <v>289</v>
      </c>
      <c r="E144" s="32">
        <f t="shared" si="19"/>
        <v>525</v>
      </c>
      <c r="F144" s="32" t="str">
        <f>VLOOKUP(E144,Tab!$A$2:$B$255,2,TRUE)</f>
        <v>Não</v>
      </c>
      <c r="G144" s="33">
        <f t="shared" si="20"/>
        <v>525</v>
      </c>
      <c r="H144" s="33">
        <f t="shared" si="21"/>
        <v>504</v>
      </c>
      <c r="I144" s="33">
        <f t="shared" si="22"/>
        <v>0</v>
      </c>
      <c r="J144" s="33">
        <f t="shared" si="23"/>
        <v>0</v>
      </c>
      <c r="K144" s="33">
        <f t="shared" si="24"/>
        <v>0</v>
      </c>
      <c r="L144" s="34">
        <f t="shared" si="25"/>
        <v>1029</v>
      </c>
      <c r="M144" s="35">
        <f t="shared" si="26"/>
        <v>205.8</v>
      </c>
      <c r="N144" s="36"/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  <c r="W144" s="37">
        <v>0</v>
      </c>
      <c r="X144" s="37">
        <v>0</v>
      </c>
      <c r="Y144" s="37">
        <v>0</v>
      </c>
      <c r="Z144" s="37">
        <v>0</v>
      </c>
      <c r="AA144" s="37">
        <v>0</v>
      </c>
      <c r="AB144" s="37">
        <v>0</v>
      </c>
      <c r="AC144" s="37">
        <v>0</v>
      </c>
      <c r="AD144" s="37">
        <v>504</v>
      </c>
      <c r="AE144" s="37">
        <v>0</v>
      </c>
      <c r="AF144" s="37">
        <v>0</v>
      </c>
      <c r="AG144" s="37">
        <v>0</v>
      </c>
      <c r="AH144" s="37">
        <v>0</v>
      </c>
      <c r="AI144" s="37">
        <v>0</v>
      </c>
      <c r="AJ144" s="37">
        <v>525</v>
      </c>
      <c r="AK144" s="37">
        <v>0</v>
      </c>
      <c r="AL144" s="152">
        <v>0</v>
      </c>
      <c r="AM144" s="149">
        <v>0</v>
      </c>
      <c r="AN144" s="37">
        <v>0</v>
      </c>
      <c r="AO144" s="37">
        <v>0</v>
      </c>
      <c r="AP144" s="37">
        <v>0</v>
      </c>
      <c r="AQ144" s="37">
        <v>0</v>
      </c>
      <c r="AR144" s="37">
        <v>0</v>
      </c>
      <c r="AS144" s="37">
        <v>0</v>
      </c>
      <c r="AT144" s="37">
        <v>0</v>
      </c>
      <c r="AU144" s="37">
        <v>0</v>
      </c>
      <c r="AV144" s="37">
        <v>0</v>
      </c>
      <c r="AW144" s="37">
        <v>0</v>
      </c>
      <c r="AX144" s="37">
        <v>0</v>
      </c>
      <c r="AY144" s="37">
        <v>0</v>
      </c>
      <c r="AZ144" s="37">
        <v>0</v>
      </c>
      <c r="BA144" s="37">
        <v>0</v>
      </c>
      <c r="BB144" s="37">
        <v>0</v>
      </c>
      <c r="BC144" s="37">
        <v>0</v>
      </c>
      <c r="BD144" s="37">
        <v>0</v>
      </c>
      <c r="BE144" s="37">
        <v>0</v>
      </c>
      <c r="BF144" s="37">
        <v>0</v>
      </c>
      <c r="BG144" s="37">
        <v>0</v>
      </c>
      <c r="BH144" s="37">
        <v>0</v>
      </c>
      <c r="BI144" s="37">
        <v>0</v>
      </c>
      <c r="BJ144" s="37">
        <v>0</v>
      </c>
      <c r="BK144" s="37">
        <v>0</v>
      </c>
      <c r="BL144" s="37">
        <v>0</v>
      </c>
      <c r="BM144" s="37">
        <v>0</v>
      </c>
      <c r="BN144" s="37">
        <v>0</v>
      </c>
      <c r="BO144" s="37">
        <v>0</v>
      </c>
      <c r="BP144" s="37">
        <v>0</v>
      </c>
      <c r="BQ144" s="37">
        <v>0</v>
      </c>
      <c r="BR144" s="37">
        <v>0</v>
      </c>
      <c r="BS144" s="37">
        <v>0</v>
      </c>
      <c r="BT144" s="37">
        <v>0</v>
      </c>
      <c r="BU144" s="37">
        <v>0</v>
      </c>
      <c r="BV144" s="37">
        <v>0</v>
      </c>
      <c r="BW144" s="37">
        <v>0</v>
      </c>
      <c r="BX144" s="38">
        <v>0</v>
      </c>
    </row>
    <row r="145" spans="1:76" ht="14.1" customHeight="1" x14ac:dyDescent="0.25">
      <c r="A145" s="28">
        <f t="shared" si="18"/>
        <v>132</v>
      </c>
      <c r="B145" s="48" t="s">
        <v>117</v>
      </c>
      <c r="C145" s="40">
        <v>11551</v>
      </c>
      <c r="D145" s="45" t="s">
        <v>64</v>
      </c>
      <c r="E145" s="32">
        <f t="shared" si="19"/>
        <v>0</v>
      </c>
      <c r="F145" s="32" t="e">
        <f>VLOOKUP(E145,Tab!$A$2:$B$255,2,TRUE)</f>
        <v>#N/A</v>
      </c>
      <c r="G145" s="33">
        <f t="shared" si="20"/>
        <v>514</v>
      </c>
      <c r="H145" s="33">
        <f t="shared" si="21"/>
        <v>514</v>
      </c>
      <c r="I145" s="33">
        <f t="shared" si="22"/>
        <v>0</v>
      </c>
      <c r="J145" s="33">
        <f t="shared" si="23"/>
        <v>0</v>
      </c>
      <c r="K145" s="33">
        <f t="shared" si="24"/>
        <v>0</v>
      </c>
      <c r="L145" s="34">
        <f t="shared" si="25"/>
        <v>1028</v>
      </c>
      <c r="M145" s="35">
        <f t="shared" si="26"/>
        <v>205.6</v>
      </c>
      <c r="N145" s="36"/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  <c r="W145" s="37">
        <v>0</v>
      </c>
      <c r="X145" s="37">
        <v>0</v>
      </c>
      <c r="Y145" s="37">
        <v>0</v>
      </c>
      <c r="Z145" s="37">
        <v>0</v>
      </c>
      <c r="AA145" s="37">
        <v>0</v>
      </c>
      <c r="AB145" s="37">
        <v>0</v>
      </c>
      <c r="AC145" s="37">
        <v>0</v>
      </c>
      <c r="AD145" s="37">
        <v>0</v>
      </c>
      <c r="AE145" s="37">
        <v>0</v>
      </c>
      <c r="AF145" s="37">
        <v>0</v>
      </c>
      <c r="AG145" s="37">
        <v>0</v>
      </c>
      <c r="AH145" s="37">
        <v>0</v>
      </c>
      <c r="AI145" s="37">
        <v>0</v>
      </c>
      <c r="AJ145" s="37">
        <v>0</v>
      </c>
      <c r="AK145" s="37">
        <v>0</v>
      </c>
      <c r="AL145" s="152">
        <v>0</v>
      </c>
      <c r="AM145" s="149">
        <v>0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0</v>
      </c>
      <c r="AW145" s="37">
        <v>0</v>
      </c>
      <c r="AX145" s="37">
        <v>0</v>
      </c>
      <c r="AY145" s="37">
        <v>0</v>
      </c>
      <c r="AZ145" s="37">
        <v>0</v>
      </c>
      <c r="BA145" s="37">
        <v>0</v>
      </c>
      <c r="BB145" s="37">
        <v>0</v>
      </c>
      <c r="BC145" s="37">
        <v>0</v>
      </c>
      <c r="BD145" s="37">
        <v>0</v>
      </c>
      <c r="BE145" s="37">
        <v>0</v>
      </c>
      <c r="BF145" s="37">
        <v>0</v>
      </c>
      <c r="BG145" s="37">
        <v>0</v>
      </c>
      <c r="BH145" s="37">
        <v>514</v>
      </c>
      <c r="BI145" s="37">
        <v>0</v>
      </c>
      <c r="BJ145" s="37">
        <v>0</v>
      </c>
      <c r="BK145" s="37">
        <v>0</v>
      </c>
      <c r="BL145" s="37">
        <v>0</v>
      </c>
      <c r="BM145" s="37">
        <v>0</v>
      </c>
      <c r="BN145" s="37">
        <v>0</v>
      </c>
      <c r="BO145" s="37">
        <v>0</v>
      </c>
      <c r="BP145" s="37">
        <v>0</v>
      </c>
      <c r="BQ145" s="37">
        <v>0</v>
      </c>
      <c r="BR145" s="37">
        <v>0</v>
      </c>
      <c r="BS145" s="37">
        <v>0</v>
      </c>
      <c r="BT145" s="37">
        <v>0</v>
      </c>
      <c r="BU145" s="37">
        <v>0</v>
      </c>
      <c r="BV145" s="37">
        <v>0</v>
      </c>
      <c r="BW145" s="37">
        <v>0</v>
      </c>
      <c r="BX145" s="38">
        <v>514</v>
      </c>
    </row>
    <row r="146" spans="1:76" ht="14.1" customHeight="1" x14ac:dyDescent="0.25">
      <c r="A146" s="28">
        <f t="shared" si="18"/>
        <v>133</v>
      </c>
      <c r="B146" s="46" t="s">
        <v>239</v>
      </c>
      <c r="C146" s="40">
        <v>10362</v>
      </c>
      <c r="D146" s="47" t="s">
        <v>122</v>
      </c>
      <c r="E146" s="32">
        <f t="shared" si="19"/>
        <v>0</v>
      </c>
      <c r="F146" s="32" t="e">
        <f>VLOOKUP(E146,Tab!$A$2:$B$255,2,TRUE)</f>
        <v>#N/A</v>
      </c>
      <c r="G146" s="33">
        <f t="shared" si="20"/>
        <v>518</v>
      </c>
      <c r="H146" s="33">
        <f t="shared" si="21"/>
        <v>508</v>
      </c>
      <c r="I146" s="33">
        <f t="shared" si="22"/>
        <v>0</v>
      </c>
      <c r="J146" s="33">
        <f t="shared" si="23"/>
        <v>0</v>
      </c>
      <c r="K146" s="33">
        <f t="shared" si="24"/>
        <v>0</v>
      </c>
      <c r="L146" s="34">
        <f t="shared" si="25"/>
        <v>1026</v>
      </c>
      <c r="M146" s="35">
        <f t="shared" si="26"/>
        <v>205.2</v>
      </c>
      <c r="N146" s="36"/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37">
        <v>0</v>
      </c>
      <c r="AA146" s="37">
        <v>0</v>
      </c>
      <c r="AB146" s="37">
        <v>0</v>
      </c>
      <c r="AC146" s="37">
        <v>0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37">
        <v>0</v>
      </c>
      <c r="AK146" s="37">
        <v>0</v>
      </c>
      <c r="AL146" s="152">
        <v>0</v>
      </c>
      <c r="AM146" s="149">
        <v>0</v>
      </c>
      <c r="AN146" s="37">
        <v>0</v>
      </c>
      <c r="AO146" s="37">
        <v>0</v>
      </c>
      <c r="AP146" s="37">
        <v>0</v>
      </c>
      <c r="AQ146" s="37">
        <v>0</v>
      </c>
      <c r="AR146" s="37">
        <v>0</v>
      </c>
      <c r="AS146" s="37">
        <v>0</v>
      </c>
      <c r="AT146" s="37">
        <v>0</v>
      </c>
      <c r="AU146" s="37">
        <v>0</v>
      </c>
      <c r="AV146" s="37">
        <v>0</v>
      </c>
      <c r="AW146" s="37">
        <v>0</v>
      </c>
      <c r="AX146" s="37">
        <v>0</v>
      </c>
      <c r="AY146" s="37">
        <v>0</v>
      </c>
      <c r="AZ146" s="37">
        <v>0</v>
      </c>
      <c r="BA146" s="37">
        <v>518</v>
      </c>
      <c r="BB146" s="37">
        <v>0</v>
      </c>
      <c r="BC146" s="37">
        <v>0</v>
      </c>
      <c r="BD146" s="37">
        <v>0</v>
      </c>
      <c r="BE146" s="37">
        <v>0</v>
      </c>
      <c r="BF146" s="37">
        <v>0</v>
      </c>
      <c r="BG146" s="37">
        <v>0</v>
      </c>
      <c r="BH146" s="37">
        <v>0</v>
      </c>
      <c r="BI146" s="37">
        <v>0</v>
      </c>
      <c r="BJ146" s="37">
        <v>0</v>
      </c>
      <c r="BK146" s="37">
        <v>0</v>
      </c>
      <c r="BL146" s="37">
        <v>0</v>
      </c>
      <c r="BM146" s="37">
        <v>508</v>
      </c>
      <c r="BN146" s="37">
        <v>0</v>
      </c>
      <c r="BO146" s="37">
        <v>0</v>
      </c>
      <c r="BP146" s="37">
        <v>0</v>
      </c>
      <c r="BQ146" s="37">
        <v>0</v>
      </c>
      <c r="BR146" s="37">
        <v>0</v>
      </c>
      <c r="BS146" s="37">
        <v>0</v>
      </c>
      <c r="BT146" s="37">
        <v>0</v>
      </c>
      <c r="BU146" s="37">
        <v>0</v>
      </c>
      <c r="BV146" s="37">
        <v>0</v>
      </c>
      <c r="BW146" s="37">
        <v>0</v>
      </c>
      <c r="BX146" s="38">
        <v>0</v>
      </c>
    </row>
    <row r="147" spans="1:76" ht="14.1" customHeight="1" x14ac:dyDescent="0.25">
      <c r="A147" s="28">
        <f t="shared" si="18"/>
        <v>134</v>
      </c>
      <c r="B147" s="39" t="s">
        <v>160</v>
      </c>
      <c r="C147" s="40">
        <v>4863</v>
      </c>
      <c r="D147" s="41" t="s">
        <v>64</v>
      </c>
      <c r="E147" s="32">
        <f t="shared" si="19"/>
        <v>513</v>
      </c>
      <c r="F147" s="32" t="str">
        <f>VLOOKUP(E147,Tab!$A$2:$B$255,2,TRUE)</f>
        <v>Não</v>
      </c>
      <c r="G147" s="33">
        <f t="shared" si="20"/>
        <v>513</v>
      </c>
      <c r="H147" s="33">
        <f t="shared" si="21"/>
        <v>512</v>
      </c>
      <c r="I147" s="33">
        <f t="shared" si="22"/>
        <v>0</v>
      </c>
      <c r="J147" s="33">
        <f t="shared" si="23"/>
        <v>0</v>
      </c>
      <c r="K147" s="33">
        <f t="shared" si="24"/>
        <v>0</v>
      </c>
      <c r="L147" s="34">
        <f t="shared" si="25"/>
        <v>1025</v>
      </c>
      <c r="M147" s="35">
        <f t="shared" si="26"/>
        <v>205</v>
      </c>
      <c r="N147" s="36"/>
      <c r="O147" s="37">
        <v>0</v>
      </c>
      <c r="P147" s="37">
        <v>513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0</v>
      </c>
      <c r="AF147" s="37">
        <v>0</v>
      </c>
      <c r="AG147" s="37">
        <v>0</v>
      </c>
      <c r="AH147" s="37">
        <v>0</v>
      </c>
      <c r="AI147" s="37">
        <v>0</v>
      </c>
      <c r="AJ147" s="37">
        <v>0</v>
      </c>
      <c r="AK147" s="37">
        <v>0</v>
      </c>
      <c r="AL147" s="152">
        <v>0</v>
      </c>
      <c r="AM147" s="149">
        <v>0</v>
      </c>
      <c r="AN147" s="37">
        <v>0</v>
      </c>
      <c r="AO147" s="37">
        <v>0</v>
      </c>
      <c r="AP147" s="37">
        <v>0</v>
      </c>
      <c r="AQ147" s="37">
        <v>512</v>
      </c>
      <c r="AR147" s="37">
        <v>0</v>
      </c>
      <c r="AS147" s="37">
        <v>0</v>
      </c>
      <c r="AT147" s="37">
        <v>0</v>
      </c>
      <c r="AU147" s="37">
        <v>0</v>
      </c>
      <c r="AV147" s="37">
        <v>0</v>
      </c>
      <c r="AW147" s="37">
        <v>0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0</v>
      </c>
      <c r="BG147" s="37">
        <v>0</v>
      </c>
      <c r="BH147" s="37">
        <v>0</v>
      </c>
      <c r="BI147" s="37">
        <v>0</v>
      </c>
      <c r="BJ147" s="37">
        <v>0</v>
      </c>
      <c r="BK147" s="37">
        <v>0</v>
      </c>
      <c r="BL147" s="37">
        <v>0</v>
      </c>
      <c r="BM147" s="37">
        <v>0</v>
      </c>
      <c r="BN147" s="37">
        <v>0</v>
      </c>
      <c r="BO147" s="37">
        <v>0</v>
      </c>
      <c r="BP147" s="37">
        <v>0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8">
        <v>0</v>
      </c>
    </row>
    <row r="148" spans="1:76" ht="14.1" customHeight="1" x14ac:dyDescent="0.25">
      <c r="A148" s="28">
        <f t="shared" si="18"/>
        <v>135</v>
      </c>
      <c r="B148" s="50" t="s">
        <v>196</v>
      </c>
      <c r="C148" s="40">
        <v>13926</v>
      </c>
      <c r="D148" s="51" t="s">
        <v>197</v>
      </c>
      <c r="E148" s="32">
        <f t="shared" si="19"/>
        <v>520</v>
      </c>
      <c r="F148" s="32" t="str">
        <f>VLOOKUP(E148,Tab!$A$2:$B$255,2,TRUE)</f>
        <v>Não</v>
      </c>
      <c r="G148" s="33">
        <f t="shared" si="20"/>
        <v>520</v>
      </c>
      <c r="H148" s="33">
        <f t="shared" si="21"/>
        <v>499</v>
      </c>
      <c r="I148" s="33">
        <f t="shared" si="22"/>
        <v>0</v>
      </c>
      <c r="J148" s="33">
        <f t="shared" si="23"/>
        <v>0</v>
      </c>
      <c r="K148" s="33">
        <f t="shared" si="24"/>
        <v>0</v>
      </c>
      <c r="L148" s="34">
        <f t="shared" si="25"/>
        <v>1019</v>
      </c>
      <c r="M148" s="35">
        <f t="shared" si="26"/>
        <v>203.8</v>
      </c>
      <c r="N148" s="36"/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0</v>
      </c>
      <c r="W148" s="37">
        <v>0</v>
      </c>
      <c r="X148" s="37">
        <v>499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152">
        <v>0</v>
      </c>
      <c r="AM148" s="149">
        <v>0</v>
      </c>
      <c r="AN148" s="37">
        <v>0</v>
      </c>
      <c r="AO148" s="37">
        <v>0</v>
      </c>
      <c r="AP148" s="37">
        <v>520</v>
      </c>
      <c r="AQ148" s="37">
        <v>0</v>
      </c>
      <c r="AR148" s="37">
        <v>0</v>
      </c>
      <c r="AS148" s="37">
        <v>0</v>
      </c>
      <c r="AT148" s="37">
        <v>0</v>
      </c>
      <c r="AU148" s="37">
        <v>0</v>
      </c>
      <c r="AV148" s="37">
        <v>0</v>
      </c>
      <c r="AW148" s="37">
        <v>0</v>
      </c>
      <c r="AX148" s="37">
        <v>0</v>
      </c>
      <c r="AY148" s="37">
        <v>0</v>
      </c>
      <c r="AZ148" s="37">
        <v>0</v>
      </c>
      <c r="BA148" s="37">
        <v>0</v>
      </c>
      <c r="BB148" s="37">
        <v>0</v>
      </c>
      <c r="BC148" s="37">
        <v>0</v>
      </c>
      <c r="BD148" s="37">
        <v>0</v>
      </c>
      <c r="BE148" s="37">
        <v>0</v>
      </c>
      <c r="BF148" s="37">
        <v>0</v>
      </c>
      <c r="BG148" s="37">
        <v>0</v>
      </c>
      <c r="BH148" s="37">
        <v>0</v>
      </c>
      <c r="BI148" s="37">
        <v>0</v>
      </c>
      <c r="BJ148" s="37">
        <v>0</v>
      </c>
      <c r="BK148" s="37">
        <v>0</v>
      </c>
      <c r="BL148" s="37">
        <v>0</v>
      </c>
      <c r="BM148" s="37">
        <v>0</v>
      </c>
      <c r="BN148" s="37">
        <v>0</v>
      </c>
      <c r="BO148" s="37">
        <v>0</v>
      </c>
      <c r="BP148" s="37">
        <v>0</v>
      </c>
      <c r="BQ148" s="37">
        <v>0</v>
      </c>
      <c r="BR148" s="37">
        <v>0</v>
      </c>
      <c r="BS148" s="37">
        <v>0</v>
      </c>
      <c r="BT148" s="37">
        <v>0</v>
      </c>
      <c r="BU148" s="37">
        <v>0</v>
      </c>
      <c r="BV148" s="37">
        <v>0</v>
      </c>
      <c r="BW148" s="37">
        <v>0</v>
      </c>
      <c r="BX148" s="38">
        <v>0</v>
      </c>
    </row>
    <row r="149" spans="1:76" ht="14.1" customHeight="1" x14ac:dyDescent="0.25">
      <c r="A149" s="28">
        <f t="shared" si="18"/>
        <v>136</v>
      </c>
      <c r="B149" s="39" t="s">
        <v>158</v>
      </c>
      <c r="C149" s="40">
        <v>11680</v>
      </c>
      <c r="D149" s="41" t="s">
        <v>64</v>
      </c>
      <c r="E149" s="32">
        <f t="shared" si="19"/>
        <v>497</v>
      </c>
      <c r="F149" s="32" t="e">
        <f>VLOOKUP(E149,Tab!$A$2:$B$255,2,TRUE)</f>
        <v>#N/A</v>
      </c>
      <c r="G149" s="33">
        <f t="shared" si="20"/>
        <v>519</v>
      </c>
      <c r="H149" s="33">
        <f t="shared" si="21"/>
        <v>497</v>
      </c>
      <c r="I149" s="33">
        <f t="shared" si="22"/>
        <v>0</v>
      </c>
      <c r="J149" s="33">
        <f t="shared" si="23"/>
        <v>0</v>
      </c>
      <c r="K149" s="33">
        <f t="shared" si="24"/>
        <v>0</v>
      </c>
      <c r="L149" s="34">
        <f t="shared" si="25"/>
        <v>1016</v>
      </c>
      <c r="M149" s="35">
        <f t="shared" si="26"/>
        <v>203.2</v>
      </c>
      <c r="N149" s="36"/>
      <c r="O149" s="37">
        <v>0</v>
      </c>
      <c r="P149" s="37">
        <v>0</v>
      </c>
      <c r="Q149" s="37"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v>0</v>
      </c>
      <c r="W149" s="37">
        <v>0</v>
      </c>
      <c r="X149" s="37">
        <v>0</v>
      </c>
      <c r="Y149" s="37">
        <v>0</v>
      </c>
      <c r="Z149" s="37">
        <v>0</v>
      </c>
      <c r="AA149" s="37">
        <v>0</v>
      </c>
      <c r="AB149" s="37">
        <v>0</v>
      </c>
      <c r="AC149" s="37">
        <v>0</v>
      </c>
      <c r="AD149" s="37">
        <v>0</v>
      </c>
      <c r="AE149" s="37">
        <v>0</v>
      </c>
      <c r="AF149" s="37">
        <v>0</v>
      </c>
      <c r="AG149" s="37">
        <v>0</v>
      </c>
      <c r="AH149" s="37">
        <v>0</v>
      </c>
      <c r="AI149" s="37">
        <v>0</v>
      </c>
      <c r="AJ149" s="37">
        <v>0</v>
      </c>
      <c r="AK149" s="37">
        <v>0</v>
      </c>
      <c r="AL149" s="152">
        <v>0</v>
      </c>
      <c r="AM149" s="149">
        <v>0</v>
      </c>
      <c r="AN149" s="37">
        <v>0</v>
      </c>
      <c r="AO149" s="37">
        <v>0</v>
      </c>
      <c r="AP149" s="37">
        <v>0</v>
      </c>
      <c r="AQ149" s="37">
        <v>497</v>
      </c>
      <c r="AR149" s="37">
        <v>0</v>
      </c>
      <c r="AS149" s="37">
        <v>0</v>
      </c>
      <c r="AT149" s="37">
        <v>0</v>
      </c>
      <c r="AU149" s="37">
        <v>0</v>
      </c>
      <c r="AV149" s="37">
        <v>0</v>
      </c>
      <c r="AW149" s="37">
        <v>0</v>
      </c>
      <c r="AX149" s="37">
        <v>0</v>
      </c>
      <c r="AY149" s="37">
        <v>0</v>
      </c>
      <c r="AZ149" s="37">
        <v>0</v>
      </c>
      <c r="BA149" s="37">
        <v>0</v>
      </c>
      <c r="BB149" s="37">
        <v>0</v>
      </c>
      <c r="BC149" s="37">
        <v>0</v>
      </c>
      <c r="BD149" s="37">
        <v>0</v>
      </c>
      <c r="BE149" s="37">
        <v>0</v>
      </c>
      <c r="BF149" s="37">
        <v>0</v>
      </c>
      <c r="BG149" s="37">
        <v>0</v>
      </c>
      <c r="BH149" s="37">
        <v>0</v>
      </c>
      <c r="BI149" s="37">
        <v>0</v>
      </c>
      <c r="BJ149" s="37">
        <v>0</v>
      </c>
      <c r="BK149" s="37">
        <v>0</v>
      </c>
      <c r="BL149" s="37">
        <v>0</v>
      </c>
      <c r="BM149" s="37">
        <v>0</v>
      </c>
      <c r="BN149" s="37">
        <v>0</v>
      </c>
      <c r="BO149" s="37">
        <v>519</v>
      </c>
      <c r="BP149" s="37">
        <v>0</v>
      </c>
      <c r="BQ149" s="37">
        <v>0</v>
      </c>
      <c r="BR149" s="37">
        <v>0</v>
      </c>
      <c r="BS149" s="37">
        <v>0</v>
      </c>
      <c r="BT149" s="37">
        <v>0</v>
      </c>
      <c r="BU149" s="37">
        <v>0</v>
      </c>
      <c r="BV149" s="37">
        <v>0</v>
      </c>
      <c r="BW149" s="37">
        <v>0</v>
      </c>
      <c r="BX149" s="38">
        <v>0</v>
      </c>
    </row>
    <row r="150" spans="1:76" ht="14.1" customHeight="1" x14ac:dyDescent="0.25">
      <c r="A150" s="28">
        <f t="shared" si="18"/>
        <v>137</v>
      </c>
      <c r="B150" s="39" t="s">
        <v>129</v>
      </c>
      <c r="C150" s="40">
        <v>10535</v>
      </c>
      <c r="D150" s="41" t="s">
        <v>41</v>
      </c>
      <c r="E150" s="32">
        <f t="shared" si="19"/>
        <v>508</v>
      </c>
      <c r="F150" s="32" t="str">
        <f>VLOOKUP(E150,Tab!$A$2:$B$255,2,TRUE)</f>
        <v>Não</v>
      </c>
      <c r="G150" s="33">
        <f t="shared" si="20"/>
        <v>508</v>
      </c>
      <c r="H150" s="33">
        <f t="shared" si="21"/>
        <v>507</v>
      </c>
      <c r="I150" s="33">
        <f t="shared" si="22"/>
        <v>0</v>
      </c>
      <c r="J150" s="33">
        <f t="shared" si="23"/>
        <v>0</v>
      </c>
      <c r="K150" s="33">
        <f t="shared" si="24"/>
        <v>0</v>
      </c>
      <c r="L150" s="34">
        <f t="shared" si="25"/>
        <v>1015</v>
      </c>
      <c r="M150" s="35">
        <f t="shared" si="26"/>
        <v>203</v>
      </c>
      <c r="N150" s="36"/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v>0</v>
      </c>
      <c r="W150" s="37">
        <v>0</v>
      </c>
      <c r="X150" s="37">
        <v>0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0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152">
        <v>0</v>
      </c>
      <c r="AM150" s="149">
        <v>0</v>
      </c>
      <c r="AN150" s="37">
        <v>0</v>
      </c>
      <c r="AO150" s="37">
        <v>0</v>
      </c>
      <c r="AP150" s="37">
        <v>508</v>
      </c>
      <c r="AQ150" s="37">
        <v>0</v>
      </c>
      <c r="AR150" s="37">
        <v>0</v>
      </c>
      <c r="AS150" s="37">
        <v>0</v>
      </c>
      <c r="AT150" s="37">
        <v>0</v>
      </c>
      <c r="AU150" s="37">
        <v>0</v>
      </c>
      <c r="AV150" s="37">
        <v>0</v>
      </c>
      <c r="AW150" s="37">
        <v>507</v>
      </c>
      <c r="AX150" s="37">
        <v>0</v>
      </c>
      <c r="AY150" s="37">
        <v>0</v>
      </c>
      <c r="AZ150" s="37">
        <v>0</v>
      </c>
      <c r="BA150" s="37">
        <v>0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0</v>
      </c>
      <c r="BH150" s="37">
        <v>0</v>
      </c>
      <c r="BI150" s="37">
        <v>0</v>
      </c>
      <c r="BJ150" s="37">
        <v>0</v>
      </c>
      <c r="BK150" s="37">
        <v>0</v>
      </c>
      <c r="BL150" s="37">
        <v>0</v>
      </c>
      <c r="BM150" s="37">
        <v>0</v>
      </c>
      <c r="BN150" s="37">
        <v>0</v>
      </c>
      <c r="BO150" s="37">
        <v>0</v>
      </c>
      <c r="BP150" s="37">
        <v>0</v>
      </c>
      <c r="BQ150" s="37">
        <v>0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0</v>
      </c>
      <c r="BX150" s="38">
        <v>0</v>
      </c>
    </row>
    <row r="151" spans="1:76" ht="14.1" customHeight="1" x14ac:dyDescent="0.25">
      <c r="A151" s="28">
        <f t="shared" si="18"/>
        <v>138</v>
      </c>
      <c r="B151" s="46" t="s">
        <v>515</v>
      </c>
      <c r="C151" s="40">
        <v>11763</v>
      </c>
      <c r="D151" s="47" t="s">
        <v>122</v>
      </c>
      <c r="E151" s="32">
        <f t="shared" si="19"/>
        <v>513</v>
      </c>
      <c r="F151" s="32" t="str">
        <f>VLOOKUP(E151,Tab!$A$2:$B$255,2,TRUE)</f>
        <v>Não</v>
      </c>
      <c r="G151" s="33">
        <f t="shared" si="20"/>
        <v>513</v>
      </c>
      <c r="H151" s="33">
        <f t="shared" si="21"/>
        <v>501</v>
      </c>
      <c r="I151" s="33">
        <f t="shared" si="22"/>
        <v>0</v>
      </c>
      <c r="J151" s="33">
        <f t="shared" si="23"/>
        <v>0</v>
      </c>
      <c r="K151" s="33">
        <f t="shared" si="24"/>
        <v>0</v>
      </c>
      <c r="L151" s="34">
        <f t="shared" si="25"/>
        <v>1014</v>
      </c>
      <c r="M151" s="35">
        <f t="shared" si="26"/>
        <v>202.8</v>
      </c>
      <c r="N151" s="36"/>
      <c r="O151" s="37">
        <v>0</v>
      </c>
      <c r="P151" s="37">
        <v>0</v>
      </c>
      <c r="Q151" s="37"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v>0</v>
      </c>
      <c r="W151" s="37">
        <v>0</v>
      </c>
      <c r="X151" s="37">
        <v>0</v>
      </c>
      <c r="Y151" s="37">
        <v>0</v>
      </c>
      <c r="Z151" s="37">
        <v>0</v>
      </c>
      <c r="AA151" s="37">
        <v>0</v>
      </c>
      <c r="AB151" s="37">
        <v>0</v>
      </c>
      <c r="AC151" s="37">
        <v>0</v>
      </c>
      <c r="AD151" s="37">
        <v>0</v>
      </c>
      <c r="AE151" s="37">
        <v>0</v>
      </c>
      <c r="AF151" s="37">
        <v>0</v>
      </c>
      <c r="AG151" s="37">
        <v>0</v>
      </c>
      <c r="AH151" s="37">
        <v>0</v>
      </c>
      <c r="AI151" s="37">
        <v>0</v>
      </c>
      <c r="AJ151" s="37">
        <v>0</v>
      </c>
      <c r="AK151" s="37">
        <v>0</v>
      </c>
      <c r="AL151" s="152">
        <v>0</v>
      </c>
      <c r="AM151" s="149">
        <v>0</v>
      </c>
      <c r="AN151" s="37">
        <v>0</v>
      </c>
      <c r="AO151" s="37">
        <v>513</v>
      </c>
      <c r="AP151" s="37">
        <v>0</v>
      </c>
      <c r="AQ151" s="37">
        <v>0</v>
      </c>
      <c r="AR151" s="37">
        <v>0</v>
      </c>
      <c r="AS151" s="37">
        <v>0</v>
      </c>
      <c r="AT151" s="37">
        <v>0</v>
      </c>
      <c r="AU151" s="37">
        <v>0</v>
      </c>
      <c r="AV151" s="37">
        <v>501</v>
      </c>
      <c r="AW151" s="37">
        <v>0</v>
      </c>
      <c r="AX151" s="37">
        <v>0</v>
      </c>
      <c r="AY151" s="37">
        <v>0</v>
      </c>
      <c r="AZ151" s="37">
        <v>0</v>
      </c>
      <c r="BA151" s="37">
        <v>0</v>
      </c>
      <c r="BB151" s="37">
        <v>0</v>
      </c>
      <c r="BC151" s="37">
        <v>0</v>
      </c>
      <c r="BD151" s="37">
        <v>0</v>
      </c>
      <c r="BE151" s="37">
        <v>0</v>
      </c>
      <c r="BF151" s="37">
        <v>0</v>
      </c>
      <c r="BG151" s="37">
        <v>0</v>
      </c>
      <c r="BH151" s="37">
        <v>0</v>
      </c>
      <c r="BI151" s="37">
        <v>0</v>
      </c>
      <c r="BJ151" s="37">
        <v>0</v>
      </c>
      <c r="BK151" s="37">
        <v>0</v>
      </c>
      <c r="BL151" s="37">
        <v>0</v>
      </c>
      <c r="BM151" s="37">
        <v>0</v>
      </c>
      <c r="BN151" s="37">
        <v>0</v>
      </c>
      <c r="BO151" s="37">
        <v>0</v>
      </c>
      <c r="BP151" s="37">
        <v>0</v>
      </c>
      <c r="BQ151" s="37">
        <v>0</v>
      </c>
      <c r="BR151" s="37">
        <v>0</v>
      </c>
      <c r="BS151" s="37">
        <v>0</v>
      </c>
      <c r="BT151" s="37">
        <v>0</v>
      </c>
      <c r="BU151" s="37">
        <v>0</v>
      </c>
      <c r="BV151" s="37">
        <v>0</v>
      </c>
      <c r="BW151" s="37">
        <v>0</v>
      </c>
      <c r="BX151" s="38">
        <v>0</v>
      </c>
    </row>
    <row r="152" spans="1:76" ht="14.1" customHeight="1" x14ac:dyDescent="0.25">
      <c r="A152" s="28">
        <f t="shared" si="18"/>
        <v>139</v>
      </c>
      <c r="B152" s="50" t="s">
        <v>166</v>
      </c>
      <c r="C152" s="40">
        <v>2121</v>
      </c>
      <c r="D152" s="51" t="s">
        <v>64</v>
      </c>
      <c r="E152" s="32">
        <f t="shared" si="19"/>
        <v>509</v>
      </c>
      <c r="F152" s="32" t="str">
        <f>VLOOKUP(E152,Tab!$A$2:$B$255,2,TRUE)</f>
        <v>Não</v>
      </c>
      <c r="G152" s="33">
        <f t="shared" si="20"/>
        <v>509</v>
      </c>
      <c r="H152" s="33">
        <f t="shared" si="21"/>
        <v>505</v>
      </c>
      <c r="I152" s="33">
        <f t="shared" si="22"/>
        <v>0</v>
      </c>
      <c r="J152" s="33">
        <f t="shared" si="23"/>
        <v>0</v>
      </c>
      <c r="K152" s="33">
        <f t="shared" si="24"/>
        <v>0</v>
      </c>
      <c r="L152" s="34">
        <f t="shared" si="25"/>
        <v>1014</v>
      </c>
      <c r="M152" s="35">
        <f t="shared" si="26"/>
        <v>202.8</v>
      </c>
      <c r="N152" s="36"/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509</v>
      </c>
      <c r="X152" s="37">
        <v>0</v>
      </c>
      <c r="Y152" s="37">
        <v>0</v>
      </c>
      <c r="Z152" s="37">
        <v>0</v>
      </c>
      <c r="AA152" s="37">
        <v>0</v>
      </c>
      <c r="AB152" s="37">
        <v>0</v>
      </c>
      <c r="AC152" s="37">
        <v>0</v>
      </c>
      <c r="AD152" s="37">
        <v>0</v>
      </c>
      <c r="AE152" s="37">
        <v>505</v>
      </c>
      <c r="AF152" s="37">
        <v>0</v>
      </c>
      <c r="AG152" s="37">
        <v>0</v>
      </c>
      <c r="AH152" s="37">
        <v>0</v>
      </c>
      <c r="AI152" s="37">
        <v>0</v>
      </c>
      <c r="AJ152" s="37">
        <v>0</v>
      </c>
      <c r="AK152" s="37">
        <v>0</v>
      </c>
      <c r="AL152" s="152">
        <v>0</v>
      </c>
      <c r="AM152" s="149">
        <v>0</v>
      </c>
      <c r="AN152" s="37">
        <v>0</v>
      </c>
      <c r="AO152" s="37">
        <v>0</v>
      </c>
      <c r="AP152" s="37">
        <v>0</v>
      </c>
      <c r="AQ152" s="37">
        <v>0</v>
      </c>
      <c r="AR152" s="37">
        <v>0</v>
      </c>
      <c r="AS152" s="37">
        <v>0</v>
      </c>
      <c r="AT152" s="37">
        <v>0</v>
      </c>
      <c r="AU152" s="37">
        <v>0</v>
      </c>
      <c r="AV152" s="37">
        <v>0</v>
      </c>
      <c r="AW152" s="37">
        <v>0</v>
      </c>
      <c r="AX152" s="37">
        <v>0</v>
      </c>
      <c r="AY152" s="37">
        <v>0</v>
      </c>
      <c r="AZ152" s="37">
        <v>0</v>
      </c>
      <c r="BA152" s="37">
        <v>0</v>
      </c>
      <c r="BB152" s="37">
        <v>0</v>
      </c>
      <c r="BC152" s="37">
        <v>0</v>
      </c>
      <c r="BD152" s="37">
        <v>0</v>
      </c>
      <c r="BE152" s="37">
        <v>0</v>
      </c>
      <c r="BF152" s="37">
        <v>0</v>
      </c>
      <c r="BG152" s="37">
        <v>0</v>
      </c>
      <c r="BH152" s="37">
        <v>0</v>
      </c>
      <c r="BI152" s="37">
        <v>0</v>
      </c>
      <c r="BJ152" s="37">
        <v>0</v>
      </c>
      <c r="BK152" s="37">
        <v>0</v>
      </c>
      <c r="BL152" s="37">
        <v>0</v>
      </c>
      <c r="BM152" s="37">
        <v>0</v>
      </c>
      <c r="BN152" s="37">
        <v>0</v>
      </c>
      <c r="BO152" s="37">
        <v>0</v>
      </c>
      <c r="BP152" s="37">
        <v>0</v>
      </c>
      <c r="BQ152" s="37">
        <v>0</v>
      </c>
      <c r="BR152" s="37">
        <v>0</v>
      </c>
      <c r="BS152" s="37">
        <v>0</v>
      </c>
      <c r="BT152" s="37">
        <v>0</v>
      </c>
      <c r="BU152" s="37">
        <v>0</v>
      </c>
      <c r="BV152" s="37">
        <v>0</v>
      </c>
      <c r="BW152" s="37">
        <v>0</v>
      </c>
      <c r="BX152" s="38">
        <v>0</v>
      </c>
    </row>
    <row r="153" spans="1:76" ht="14.1" customHeight="1" x14ac:dyDescent="0.25">
      <c r="A153" s="28">
        <f t="shared" si="18"/>
        <v>140</v>
      </c>
      <c r="B153" s="50" t="s">
        <v>204</v>
      </c>
      <c r="C153" s="40">
        <v>13974</v>
      </c>
      <c r="D153" s="51" t="s">
        <v>62</v>
      </c>
      <c r="E153" s="32">
        <f t="shared" si="19"/>
        <v>505</v>
      </c>
      <c r="F153" s="32" t="str">
        <f>VLOOKUP(E153,Tab!$A$2:$B$255,2,TRUE)</f>
        <v>Não</v>
      </c>
      <c r="G153" s="33">
        <f t="shared" si="20"/>
        <v>507</v>
      </c>
      <c r="H153" s="33">
        <f t="shared" si="21"/>
        <v>505</v>
      </c>
      <c r="I153" s="33">
        <f t="shared" si="22"/>
        <v>0</v>
      </c>
      <c r="J153" s="33">
        <f t="shared" si="23"/>
        <v>0</v>
      </c>
      <c r="K153" s="33">
        <f t="shared" si="24"/>
        <v>0</v>
      </c>
      <c r="L153" s="34">
        <f t="shared" si="25"/>
        <v>1012</v>
      </c>
      <c r="M153" s="35">
        <f t="shared" si="26"/>
        <v>202.4</v>
      </c>
      <c r="N153" s="36"/>
      <c r="O153" s="37">
        <v>0</v>
      </c>
      <c r="P153" s="37">
        <v>0</v>
      </c>
      <c r="Q153" s="37"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37">
        <v>0</v>
      </c>
      <c r="AA153" s="37">
        <v>0</v>
      </c>
      <c r="AB153" s="37">
        <v>0</v>
      </c>
      <c r="AC153" s="37">
        <v>0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0</v>
      </c>
      <c r="AL153" s="152">
        <v>0</v>
      </c>
      <c r="AM153" s="149">
        <v>0</v>
      </c>
      <c r="AN153" s="37">
        <v>0</v>
      </c>
      <c r="AO153" s="37">
        <v>0</v>
      </c>
      <c r="AP153" s="37">
        <v>505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0</v>
      </c>
      <c r="BC153" s="37">
        <v>0</v>
      </c>
      <c r="BD153" s="37">
        <v>0</v>
      </c>
      <c r="BE153" s="37">
        <v>0</v>
      </c>
      <c r="BF153" s="37">
        <v>0</v>
      </c>
      <c r="BG153" s="37">
        <v>0</v>
      </c>
      <c r="BH153" s="37">
        <v>0</v>
      </c>
      <c r="BI153" s="37">
        <v>0</v>
      </c>
      <c r="BJ153" s="37">
        <v>0</v>
      </c>
      <c r="BK153" s="37">
        <v>0</v>
      </c>
      <c r="BL153" s="37">
        <v>0</v>
      </c>
      <c r="BM153" s="37">
        <v>0</v>
      </c>
      <c r="BN153" s="37">
        <v>507</v>
      </c>
      <c r="BO153" s="37">
        <v>0</v>
      </c>
      <c r="BP153" s="37">
        <v>0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0</v>
      </c>
      <c r="BW153" s="37">
        <v>0</v>
      </c>
      <c r="BX153" s="38">
        <v>0</v>
      </c>
    </row>
    <row r="154" spans="1:76" ht="14.1" customHeight="1" x14ac:dyDescent="0.25">
      <c r="A154" s="28">
        <f t="shared" si="18"/>
        <v>141</v>
      </c>
      <c r="B154" s="39" t="s">
        <v>119</v>
      </c>
      <c r="C154" s="40">
        <v>7488</v>
      </c>
      <c r="D154" s="45" t="s">
        <v>99</v>
      </c>
      <c r="E154" s="32">
        <f t="shared" si="19"/>
        <v>499</v>
      </c>
      <c r="F154" s="32" t="e">
        <f>VLOOKUP(E154,Tab!$A$2:$B$255,2,TRUE)</f>
        <v>#N/A</v>
      </c>
      <c r="G154" s="33">
        <f t="shared" si="20"/>
        <v>512</v>
      </c>
      <c r="H154" s="33">
        <f t="shared" si="21"/>
        <v>499</v>
      </c>
      <c r="I154" s="33">
        <f t="shared" si="22"/>
        <v>0</v>
      </c>
      <c r="J154" s="33">
        <f t="shared" si="23"/>
        <v>0</v>
      </c>
      <c r="K154" s="33">
        <f t="shared" si="24"/>
        <v>0</v>
      </c>
      <c r="L154" s="34">
        <f t="shared" si="25"/>
        <v>1011</v>
      </c>
      <c r="M154" s="35">
        <f t="shared" si="26"/>
        <v>202.2</v>
      </c>
      <c r="N154" s="36"/>
      <c r="O154" s="37">
        <v>0</v>
      </c>
      <c r="P154" s="37">
        <v>0</v>
      </c>
      <c r="Q154" s="37"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v>0</v>
      </c>
      <c r="W154" s="37">
        <v>0</v>
      </c>
      <c r="X154" s="37">
        <v>0</v>
      </c>
      <c r="Y154" s="37">
        <v>0</v>
      </c>
      <c r="Z154" s="37">
        <v>0</v>
      </c>
      <c r="AA154" s="37">
        <v>0</v>
      </c>
      <c r="AB154" s="37">
        <v>0</v>
      </c>
      <c r="AC154" s="37">
        <v>0</v>
      </c>
      <c r="AD154" s="37">
        <v>0</v>
      </c>
      <c r="AE154" s="37">
        <v>0</v>
      </c>
      <c r="AF154" s="37">
        <v>0</v>
      </c>
      <c r="AG154" s="37">
        <v>0</v>
      </c>
      <c r="AH154" s="37">
        <v>499</v>
      </c>
      <c r="AI154" s="37">
        <v>0</v>
      </c>
      <c r="AJ154" s="37">
        <v>0</v>
      </c>
      <c r="AK154" s="37">
        <v>0</v>
      </c>
      <c r="AL154" s="152">
        <v>0</v>
      </c>
      <c r="AM154" s="149">
        <v>0</v>
      </c>
      <c r="AN154" s="37">
        <v>0</v>
      </c>
      <c r="AO154" s="37">
        <v>0</v>
      </c>
      <c r="AP154" s="37">
        <v>0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7">
        <v>0</v>
      </c>
      <c r="AX154" s="37">
        <v>0</v>
      </c>
      <c r="AY154" s="37">
        <v>0</v>
      </c>
      <c r="AZ154" s="37">
        <v>0</v>
      </c>
      <c r="BA154" s="37">
        <v>0</v>
      </c>
      <c r="BB154" s="37">
        <v>0</v>
      </c>
      <c r="BC154" s="37">
        <v>0</v>
      </c>
      <c r="BD154" s="37">
        <v>0</v>
      </c>
      <c r="BE154" s="37">
        <v>0</v>
      </c>
      <c r="BF154" s="37">
        <v>0</v>
      </c>
      <c r="BG154" s="37">
        <v>0</v>
      </c>
      <c r="BH154" s="37">
        <v>0</v>
      </c>
      <c r="BI154" s="37">
        <v>0</v>
      </c>
      <c r="BJ154" s="37">
        <v>0</v>
      </c>
      <c r="BK154" s="37">
        <v>0</v>
      </c>
      <c r="BL154" s="37">
        <v>0</v>
      </c>
      <c r="BM154" s="37">
        <v>0</v>
      </c>
      <c r="BN154" s="37">
        <v>0</v>
      </c>
      <c r="BO154" s="37">
        <v>0</v>
      </c>
      <c r="BP154" s="37">
        <v>0</v>
      </c>
      <c r="BQ154" s="37">
        <v>0</v>
      </c>
      <c r="BR154" s="37">
        <v>0</v>
      </c>
      <c r="BS154" s="37">
        <v>512</v>
      </c>
      <c r="BT154" s="37">
        <v>0</v>
      </c>
      <c r="BU154" s="37">
        <v>0</v>
      </c>
      <c r="BV154" s="37">
        <v>0</v>
      </c>
      <c r="BW154" s="37">
        <v>0</v>
      </c>
      <c r="BX154" s="38">
        <v>0</v>
      </c>
    </row>
    <row r="155" spans="1:76" ht="14.1" customHeight="1" x14ac:dyDescent="0.25">
      <c r="A155" s="28">
        <f t="shared" si="18"/>
        <v>142</v>
      </c>
      <c r="B155" s="39" t="s">
        <v>201</v>
      </c>
      <c r="C155" s="40">
        <v>11158</v>
      </c>
      <c r="D155" s="41" t="s">
        <v>62</v>
      </c>
      <c r="E155" s="32">
        <f t="shared" si="19"/>
        <v>505</v>
      </c>
      <c r="F155" s="32" t="str">
        <f>VLOOKUP(E155,Tab!$A$2:$B$255,2,TRUE)</f>
        <v>Não</v>
      </c>
      <c r="G155" s="33">
        <f t="shared" si="20"/>
        <v>505</v>
      </c>
      <c r="H155" s="33">
        <f t="shared" si="21"/>
        <v>503</v>
      </c>
      <c r="I155" s="33">
        <f t="shared" si="22"/>
        <v>0</v>
      </c>
      <c r="J155" s="33">
        <f t="shared" si="23"/>
        <v>0</v>
      </c>
      <c r="K155" s="33">
        <f t="shared" si="24"/>
        <v>0</v>
      </c>
      <c r="L155" s="34">
        <f t="shared" si="25"/>
        <v>1008</v>
      </c>
      <c r="M155" s="35">
        <f t="shared" si="26"/>
        <v>201.6</v>
      </c>
      <c r="N155" s="36"/>
      <c r="O155" s="37">
        <v>0</v>
      </c>
      <c r="P155" s="37">
        <v>0</v>
      </c>
      <c r="Q155" s="37"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v>0</v>
      </c>
      <c r="W155" s="37">
        <v>0</v>
      </c>
      <c r="X155" s="37">
        <v>0</v>
      </c>
      <c r="Y155" s="37">
        <v>0</v>
      </c>
      <c r="Z155" s="37">
        <v>0</v>
      </c>
      <c r="AA155" s="37">
        <v>0</v>
      </c>
      <c r="AB155" s="37">
        <v>0</v>
      </c>
      <c r="AC155" s="37">
        <v>0</v>
      </c>
      <c r="AD155" s="37">
        <v>0</v>
      </c>
      <c r="AE155" s="37">
        <v>0</v>
      </c>
      <c r="AF155" s="37">
        <v>0</v>
      </c>
      <c r="AG155" s="37">
        <v>0</v>
      </c>
      <c r="AH155" s="37">
        <v>0</v>
      </c>
      <c r="AI155" s="37">
        <v>0</v>
      </c>
      <c r="AJ155" s="37">
        <v>0</v>
      </c>
      <c r="AK155" s="37">
        <v>0</v>
      </c>
      <c r="AL155" s="152">
        <v>0</v>
      </c>
      <c r="AM155" s="149">
        <v>0</v>
      </c>
      <c r="AN155" s="37">
        <v>0</v>
      </c>
      <c r="AO155" s="37">
        <v>0</v>
      </c>
      <c r="AP155" s="37">
        <v>505</v>
      </c>
      <c r="AQ155" s="37">
        <v>0</v>
      </c>
      <c r="AR155" s="37">
        <v>0</v>
      </c>
      <c r="AS155" s="37">
        <v>0</v>
      </c>
      <c r="AT155" s="37">
        <v>0</v>
      </c>
      <c r="AU155" s="37">
        <v>0</v>
      </c>
      <c r="AV155" s="37">
        <v>0</v>
      </c>
      <c r="AW155" s="37">
        <v>503</v>
      </c>
      <c r="AX155" s="37">
        <v>0</v>
      </c>
      <c r="AY155" s="37">
        <v>0</v>
      </c>
      <c r="AZ155" s="37">
        <v>0</v>
      </c>
      <c r="BA155" s="37">
        <v>0</v>
      </c>
      <c r="BB155" s="37">
        <v>0</v>
      </c>
      <c r="BC155" s="37">
        <v>0</v>
      </c>
      <c r="BD155" s="37">
        <v>0</v>
      </c>
      <c r="BE155" s="37">
        <v>0</v>
      </c>
      <c r="BF155" s="37">
        <v>0</v>
      </c>
      <c r="BG155" s="37">
        <v>0</v>
      </c>
      <c r="BH155" s="37">
        <v>0</v>
      </c>
      <c r="BI155" s="37">
        <v>0</v>
      </c>
      <c r="BJ155" s="37">
        <v>0</v>
      </c>
      <c r="BK155" s="37">
        <v>0</v>
      </c>
      <c r="BL155" s="37">
        <v>0</v>
      </c>
      <c r="BM155" s="37">
        <v>0</v>
      </c>
      <c r="BN155" s="37">
        <v>0</v>
      </c>
      <c r="BO155" s="37">
        <v>0</v>
      </c>
      <c r="BP155" s="37">
        <v>0</v>
      </c>
      <c r="BQ155" s="37">
        <v>0</v>
      </c>
      <c r="BR155" s="37">
        <v>0</v>
      </c>
      <c r="BS155" s="37">
        <v>0</v>
      </c>
      <c r="BT155" s="37">
        <v>0</v>
      </c>
      <c r="BU155" s="37">
        <v>0</v>
      </c>
      <c r="BV155" s="37">
        <v>0</v>
      </c>
      <c r="BW155" s="37">
        <v>0</v>
      </c>
      <c r="BX155" s="38">
        <v>0</v>
      </c>
    </row>
    <row r="156" spans="1:76" ht="14.1" customHeight="1" x14ac:dyDescent="0.25">
      <c r="A156" s="28">
        <f t="shared" si="18"/>
        <v>143</v>
      </c>
      <c r="B156" s="46" t="s">
        <v>235</v>
      </c>
      <c r="C156" s="40">
        <v>11867</v>
      </c>
      <c r="D156" s="47" t="s">
        <v>99</v>
      </c>
      <c r="E156" s="32">
        <f t="shared" si="19"/>
        <v>0</v>
      </c>
      <c r="F156" s="32" t="e">
        <f>VLOOKUP(E156,Tab!$A$2:$B$255,2,TRUE)</f>
        <v>#N/A</v>
      </c>
      <c r="G156" s="33">
        <f t="shared" si="20"/>
        <v>510</v>
      </c>
      <c r="H156" s="33">
        <f t="shared" si="21"/>
        <v>494</v>
      </c>
      <c r="I156" s="33">
        <f t="shared" si="22"/>
        <v>0</v>
      </c>
      <c r="J156" s="33">
        <f t="shared" si="23"/>
        <v>0</v>
      </c>
      <c r="K156" s="33">
        <f t="shared" si="24"/>
        <v>0</v>
      </c>
      <c r="L156" s="34">
        <f t="shared" si="25"/>
        <v>1004</v>
      </c>
      <c r="M156" s="35">
        <f t="shared" si="26"/>
        <v>200.8</v>
      </c>
      <c r="N156" s="36"/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152">
        <v>0</v>
      </c>
      <c r="AM156" s="149">
        <v>0</v>
      </c>
      <c r="AN156" s="37">
        <v>0</v>
      </c>
      <c r="AO156" s="37">
        <v>0</v>
      </c>
      <c r="AP156" s="37">
        <v>0</v>
      </c>
      <c r="AQ156" s="37">
        <v>0</v>
      </c>
      <c r="AR156" s="37">
        <v>0</v>
      </c>
      <c r="AS156" s="37">
        <v>0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0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0</v>
      </c>
      <c r="BF156" s="37">
        <v>0</v>
      </c>
      <c r="BG156" s="37">
        <v>0</v>
      </c>
      <c r="BH156" s="37">
        <v>494</v>
      </c>
      <c r="BI156" s="37">
        <v>0</v>
      </c>
      <c r="BJ156" s="37">
        <v>0</v>
      </c>
      <c r="BK156" s="37">
        <v>0</v>
      </c>
      <c r="BL156" s="37">
        <v>0</v>
      </c>
      <c r="BM156" s="37">
        <v>0</v>
      </c>
      <c r="BN156" s="37">
        <v>0</v>
      </c>
      <c r="BO156" s="37">
        <v>0</v>
      </c>
      <c r="BP156" s="37">
        <v>0</v>
      </c>
      <c r="BQ156" s="37">
        <v>0</v>
      </c>
      <c r="BR156" s="37">
        <v>0</v>
      </c>
      <c r="BS156" s="37">
        <v>510</v>
      </c>
      <c r="BT156" s="37">
        <v>0</v>
      </c>
      <c r="BU156" s="37">
        <v>0</v>
      </c>
      <c r="BV156" s="37">
        <v>0</v>
      </c>
      <c r="BW156" s="37">
        <v>0</v>
      </c>
      <c r="BX156" s="38">
        <v>0</v>
      </c>
    </row>
    <row r="157" spans="1:76" ht="14.1" customHeight="1" x14ac:dyDescent="0.25">
      <c r="A157" s="28">
        <f t="shared" si="18"/>
        <v>144</v>
      </c>
      <c r="B157" s="46" t="s">
        <v>297</v>
      </c>
      <c r="C157" s="40">
        <v>10963</v>
      </c>
      <c r="D157" s="47" t="s">
        <v>85</v>
      </c>
      <c r="E157" s="32">
        <f t="shared" si="19"/>
        <v>507</v>
      </c>
      <c r="F157" s="32" t="str">
        <f>VLOOKUP(E157,Tab!$A$2:$B$255,2,TRUE)</f>
        <v>Não</v>
      </c>
      <c r="G157" s="33">
        <f t="shared" si="20"/>
        <v>507</v>
      </c>
      <c r="H157" s="33">
        <f t="shared" si="21"/>
        <v>494</v>
      </c>
      <c r="I157" s="33">
        <f t="shared" si="22"/>
        <v>0</v>
      </c>
      <c r="J157" s="33">
        <f t="shared" si="23"/>
        <v>0</v>
      </c>
      <c r="K157" s="33">
        <f t="shared" si="24"/>
        <v>0</v>
      </c>
      <c r="L157" s="34">
        <f t="shared" si="25"/>
        <v>1001</v>
      </c>
      <c r="M157" s="35">
        <f t="shared" si="26"/>
        <v>200.2</v>
      </c>
      <c r="N157" s="36"/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37">
        <v>0</v>
      </c>
      <c r="AA157" s="37">
        <v>0</v>
      </c>
      <c r="AB157" s="37">
        <v>0</v>
      </c>
      <c r="AC157" s="37">
        <v>0</v>
      </c>
      <c r="AD157" s="37">
        <v>507</v>
      </c>
      <c r="AE157" s="37">
        <v>0</v>
      </c>
      <c r="AF157" s="37">
        <v>0</v>
      </c>
      <c r="AG157" s="37">
        <v>0</v>
      </c>
      <c r="AH157" s="37">
        <v>0</v>
      </c>
      <c r="AI157" s="37">
        <v>0</v>
      </c>
      <c r="AJ157" s="37">
        <v>0</v>
      </c>
      <c r="AK157" s="37">
        <v>0</v>
      </c>
      <c r="AL157" s="152">
        <v>0</v>
      </c>
      <c r="AM157" s="149">
        <v>0</v>
      </c>
      <c r="AN157" s="37">
        <v>0</v>
      </c>
      <c r="AO157" s="37">
        <v>0</v>
      </c>
      <c r="AP157" s="37">
        <v>494</v>
      </c>
      <c r="AQ157" s="37">
        <v>0</v>
      </c>
      <c r="AR157" s="37">
        <v>0</v>
      </c>
      <c r="AS157" s="37">
        <v>0</v>
      </c>
      <c r="AT157" s="37">
        <v>0</v>
      </c>
      <c r="AU157" s="37">
        <v>0</v>
      </c>
      <c r="AV157" s="37">
        <v>0</v>
      </c>
      <c r="AW157" s="37">
        <v>0</v>
      </c>
      <c r="AX157" s="37">
        <v>0</v>
      </c>
      <c r="AY157" s="37">
        <v>0</v>
      </c>
      <c r="AZ157" s="37">
        <v>0</v>
      </c>
      <c r="BA157" s="37">
        <v>0</v>
      </c>
      <c r="BB157" s="37">
        <v>0</v>
      </c>
      <c r="BC157" s="37">
        <v>0</v>
      </c>
      <c r="BD157" s="37">
        <v>0</v>
      </c>
      <c r="BE157" s="37">
        <v>0</v>
      </c>
      <c r="BF157" s="37">
        <v>0</v>
      </c>
      <c r="BG157" s="37">
        <v>0</v>
      </c>
      <c r="BH157" s="37">
        <v>0</v>
      </c>
      <c r="BI157" s="37">
        <v>0</v>
      </c>
      <c r="BJ157" s="37">
        <v>0</v>
      </c>
      <c r="BK157" s="37">
        <v>0</v>
      </c>
      <c r="BL157" s="37">
        <v>0</v>
      </c>
      <c r="BM157" s="37">
        <v>0</v>
      </c>
      <c r="BN157" s="37">
        <v>0</v>
      </c>
      <c r="BO157" s="37">
        <v>0</v>
      </c>
      <c r="BP157" s="37">
        <v>0</v>
      </c>
      <c r="BQ157" s="37">
        <v>0</v>
      </c>
      <c r="BR157" s="37">
        <v>0</v>
      </c>
      <c r="BS157" s="37">
        <v>0</v>
      </c>
      <c r="BT157" s="37">
        <v>0</v>
      </c>
      <c r="BU157" s="37">
        <v>0</v>
      </c>
      <c r="BV157" s="37">
        <v>0</v>
      </c>
      <c r="BW157" s="37">
        <v>0</v>
      </c>
      <c r="BX157" s="38">
        <v>0</v>
      </c>
    </row>
    <row r="158" spans="1:76" ht="14.1" customHeight="1" x14ac:dyDescent="0.25">
      <c r="A158" s="28">
        <f t="shared" si="18"/>
        <v>145</v>
      </c>
      <c r="B158" s="46" t="s">
        <v>294</v>
      </c>
      <c r="C158" s="40">
        <v>8763</v>
      </c>
      <c r="D158" s="47" t="s">
        <v>190</v>
      </c>
      <c r="E158" s="32">
        <f t="shared" si="19"/>
        <v>0</v>
      </c>
      <c r="F158" s="32" t="e">
        <f>VLOOKUP(E158,Tab!$A$2:$B$255,2,TRUE)</f>
        <v>#N/A</v>
      </c>
      <c r="G158" s="33">
        <f t="shared" si="20"/>
        <v>497</v>
      </c>
      <c r="H158" s="33">
        <f t="shared" si="21"/>
        <v>497</v>
      </c>
      <c r="I158" s="33">
        <f t="shared" si="22"/>
        <v>0</v>
      </c>
      <c r="J158" s="33">
        <f t="shared" si="23"/>
        <v>0</v>
      </c>
      <c r="K158" s="33">
        <f t="shared" si="24"/>
        <v>0</v>
      </c>
      <c r="L158" s="34">
        <f t="shared" si="25"/>
        <v>994</v>
      </c>
      <c r="M158" s="35">
        <f t="shared" si="26"/>
        <v>198.8</v>
      </c>
      <c r="N158" s="36"/>
      <c r="O158" s="37">
        <v>0</v>
      </c>
      <c r="P158" s="37">
        <v>0</v>
      </c>
      <c r="Q158" s="37"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v>0</v>
      </c>
      <c r="W158" s="37">
        <v>0</v>
      </c>
      <c r="X158" s="37">
        <v>0</v>
      </c>
      <c r="Y158" s="37">
        <v>0</v>
      </c>
      <c r="Z158" s="37">
        <v>0</v>
      </c>
      <c r="AA158" s="37">
        <v>0</v>
      </c>
      <c r="AB158" s="37">
        <v>0</v>
      </c>
      <c r="AC158" s="37">
        <v>0</v>
      </c>
      <c r="AD158" s="37">
        <v>0</v>
      </c>
      <c r="AE158" s="37">
        <v>0</v>
      </c>
      <c r="AF158" s="37">
        <v>0</v>
      </c>
      <c r="AG158" s="37">
        <v>0</v>
      </c>
      <c r="AH158" s="37">
        <v>0</v>
      </c>
      <c r="AI158" s="37">
        <v>0</v>
      </c>
      <c r="AJ158" s="37">
        <v>0</v>
      </c>
      <c r="AK158" s="37">
        <v>0</v>
      </c>
      <c r="AL158" s="152">
        <v>0</v>
      </c>
      <c r="AM158" s="149">
        <v>0</v>
      </c>
      <c r="AN158" s="37">
        <v>0</v>
      </c>
      <c r="AO158" s="37">
        <v>0</v>
      </c>
      <c r="AP158" s="37">
        <v>0</v>
      </c>
      <c r="AQ158" s="37">
        <v>0</v>
      </c>
      <c r="AR158" s="37">
        <v>0</v>
      </c>
      <c r="AS158" s="37">
        <v>0</v>
      </c>
      <c r="AT158" s="37">
        <v>0</v>
      </c>
      <c r="AU158" s="37">
        <v>0</v>
      </c>
      <c r="AV158" s="37">
        <v>0</v>
      </c>
      <c r="AW158" s="37">
        <v>0</v>
      </c>
      <c r="AX158" s="37">
        <v>0</v>
      </c>
      <c r="AY158" s="37">
        <v>497</v>
      </c>
      <c r="AZ158" s="37">
        <v>0</v>
      </c>
      <c r="BA158" s="37">
        <v>0</v>
      </c>
      <c r="BB158" s="37">
        <v>0</v>
      </c>
      <c r="BC158" s="37">
        <v>0</v>
      </c>
      <c r="BD158" s="37">
        <v>0</v>
      </c>
      <c r="BE158" s="37">
        <v>0</v>
      </c>
      <c r="BF158" s="37">
        <v>0</v>
      </c>
      <c r="BG158" s="37">
        <v>0</v>
      </c>
      <c r="BH158" s="37">
        <v>0</v>
      </c>
      <c r="BI158" s="37">
        <v>0</v>
      </c>
      <c r="BJ158" s="37">
        <v>0</v>
      </c>
      <c r="BK158" s="37">
        <v>497</v>
      </c>
      <c r="BL158" s="37">
        <v>0</v>
      </c>
      <c r="BM158" s="37">
        <v>0</v>
      </c>
      <c r="BN158" s="37">
        <v>0</v>
      </c>
      <c r="BO158" s="37">
        <v>0</v>
      </c>
      <c r="BP158" s="37">
        <v>0</v>
      </c>
      <c r="BQ158" s="37">
        <v>0</v>
      </c>
      <c r="BR158" s="37">
        <v>0</v>
      </c>
      <c r="BS158" s="37">
        <v>0</v>
      </c>
      <c r="BT158" s="37">
        <v>0</v>
      </c>
      <c r="BU158" s="37">
        <v>0</v>
      </c>
      <c r="BV158" s="37">
        <v>0</v>
      </c>
      <c r="BW158" s="37">
        <v>0</v>
      </c>
      <c r="BX158" s="38">
        <v>0</v>
      </c>
    </row>
    <row r="159" spans="1:76" ht="14.1" customHeight="1" x14ac:dyDescent="0.25">
      <c r="A159" s="28">
        <f t="shared" si="18"/>
        <v>146</v>
      </c>
      <c r="B159" s="50" t="s">
        <v>200</v>
      </c>
      <c r="C159" s="40">
        <v>13880</v>
      </c>
      <c r="D159" s="51" t="s">
        <v>38</v>
      </c>
      <c r="E159" s="32">
        <f t="shared" si="19"/>
        <v>488</v>
      </c>
      <c r="F159" s="32" t="e">
        <f>VLOOKUP(E159,Tab!$A$2:$B$255,2,TRUE)</f>
        <v>#N/A</v>
      </c>
      <c r="G159" s="33">
        <f t="shared" si="20"/>
        <v>496</v>
      </c>
      <c r="H159" s="33">
        <f t="shared" si="21"/>
        <v>488</v>
      </c>
      <c r="I159" s="33">
        <f t="shared" si="22"/>
        <v>0</v>
      </c>
      <c r="J159" s="33">
        <f t="shared" si="23"/>
        <v>0</v>
      </c>
      <c r="K159" s="33">
        <f t="shared" si="24"/>
        <v>0</v>
      </c>
      <c r="L159" s="34">
        <f t="shared" si="25"/>
        <v>984</v>
      </c>
      <c r="M159" s="35">
        <f t="shared" si="26"/>
        <v>196.8</v>
      </c>
      <c r="N159" s="36"/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37">
        <v>0</v>
      </c>
      <c r="AA159" s="37">
        <v>0</v>
      </c>
      <c r="AB159" s="37">
        <v>0</v>
      </c>
      <c r="AC159" s="37">
        <v>0</v>
      </c>
      <c r="AD159" s="37">
        <v>0</v>
      </c>
      <c r="AE159" s="37">
        <v>0</v>
      </c>
      <c r="AF159" s="37">
        <v>0</v>
      </c>
      <c r="AG159" s="37">
        <v>0</v>
      </c>
      <c r="AH159" s="37">
        <v>0</v>
      </c>
      <c r="AI159" s="37">
        <v>0</v>
      </c>
      <c r="AJ159" s="37">
        <v>0</v>
      </c>
      <c r="AK159" s="37">
        <v>0</v>
      </c>
      <c r="AL159" s="152">
        <v>0</v>
      </c>
      <c r="AM159" s="149">
        <v>0</v>
      </c>
      <c r="AN159" s="37">
        <v>0</v>
      </c>
      <c r="AO159" s="37">
        <v>0</v>
      </c>
      <c r="AP159" s="37">
        <v>0</v>
      </c>
      <c r="AQ159" s="37">
        <v>0</v>
      </c>
      <c r="AR159" s="37">
        <v>0</v>
      </c>
      <c r="AS159" s="37">
        <v>488</v>
      </c>
      <c r="AT159" s="37">
        <v>0</v>
      </c>
      <c r="AU159" s="37">
        <v>0</v>
      </c>
      <c r="AV159" s="37">
        <v>0</v>
      </c>
      <c r="AW159" s="37">
        <v>0</v>
      </c>
      <c r="AX159" s="37">
        <v>0</v>
      </c>
      <c r="AY159" s="37">
        <v>0</v>
      </c>
      <c r="AZ159" s="37">
        <v>0</v>
      </c>
      <c r="BA159" s="37">
        <v>496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0</v>
      </c>
      <c r="BI159" s="37">
        <v>0</v>
      </c>
      <c r="BJ159" s="37">
        <v>0</v>
      </c>
      <c r="BK159" s="37">
        <v>0</v>
      </c>
      <c r="BL159" s="37">
        <v>0</v>
      </c>
      <c r="BM159" s="37">
        <v>0</v>
      </c>
      <c r="BN159" s="37">
        <v>0</v>
      </c>
      <c r="BO159" s="37">
        <v>0</v>
      </c>
      <c r="BP159" s="37">
        <v>0</v>
      </c>
      <c r="BQ159" s="37">
        <v>0</v>
      </c>
      <c r="BR159" s="37">
        <v>0</v>
      </c>
      <c r="BS159" s="37">
        <v>0</v>
      </c>
      <c r="BT159" s="37">
        <v>0</v>
      </c>
      <c r="BU159" s="37">
        <v>0</v>
      </c>
      <c r="BV159" s="37">
        <v>0</v>
      </c>
      <c r="BW159" s="37">
        <v>0</v>
      </c>
      <c r="BX159" s="38">
        <v>0</v>
      </c>
    </row>
    <row r="160" spans="1:76" ht="14.1" customHeight="1" x14ac:dyDescent="0.25">
      <c r="A160" s="28">
        <f t="shared" si="18"/>
        <v>147</v>
      </c>
      <c r="B160" s="46" t="s">
        <v>170</v>
      </c>
      <c r="C160" s="40">
        <v>11199</v>
      </c>
      <c r="D160" s="47" t="s">
        <v>99</v>
      </c>
      <c r="E160" s="32">
        <f t="shared" si="19"/>
        <v>0</v>
      </c>
      <c r="F160" s="32" t="e">
        <f>VLOOKUP(E160,Tab!$A$2:$B$255,2,TRUE)</f>
        <v>#N/A</v>
      </c>
      <c r="G160" s="33">
        <f t="shared" si="20"/>
        <v>506</v>
      </c>
      <c r="H160" s="33">
        <f t="shared" si="21"/>
        <v>478</v>
      </c>
      <c r="I160" s="33">
        <f t="shared" si="22"/>
        <v>0</v>
      </c>
      <c r="J160" s="33">
        <f t="shared" si="23"/>
        <v>0</v>
      </c>
      <c r="K160" s="33">
        <f t="shared" si="24"/>
        <v>0</v>
      </c>
      <c r="L160" s="34">
        <f t="shared" si="25"/>
        <v>984</v>
      </c>
      <c r="M160" s="35">
        <f t="shared" si="26"/>
        <v>196.8</v>
      </c>
      <c r="N160" s="36"/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37">
        <v>0</v>
      </c>
      <c r="AA160" s="37">
        <v>0</v>
      </c>
      <c r="AB160" s="37">
        <v>0</v>
      </c>
      <c r="AC160" s="37">
        <v>0</v>
      </c>
      <c r="AD160" s="37">
        <v>0</v>
      </c>
      <c r="AE160" s="37">
        <v>0</v>
      </c>
      <c r="AF160" s="37">
        <v>0</v>
      </c>
      <c r="AG160" s="37">
        <v>0</v>
      </c>
      <c r="AH160" s="37">
        <v>0</v>
      </c>
      <c r="AI160" s="37">
        <v>0</v>
      </c>
      <c r="AJ160" s="37">
        <v>0</v>
      </c>
      <c r="AK160" s="37">
        <v>0</v>
      </c>
      <c r="AL160" s="152">
        <v>0</v>
      </c>
      <c r="AM160" s="149">
        <v>0</v>
      </c>
      <c r="AN160" s="37">
        <v>0</v>
      </c>
      <c r="AO160" s="37">
        <v>0</v>
      </c>
      <c r="AP160" s="37">
        <v>0</v>
      </c>
      <c r="AQ160" s="37">
        <v>0</v>
      </c>
      <c r="AR160" s="37">
        <v>0</v>
      </c>
      <c r="AS160" s="37">
        <v>0</v>
      </c>
      <c r="AT160" s="37">
        <v>0</v>
      </c>
      <c r="AU160" s="37">
        <v>0</v>
      </c>
      <c r="AV160" s="37">
        <v>0</v>
      </c>
      <c r="AW160" s="37">
        <v>0</v>
      </c>
      <c r="AX160" s="37">
        <v>0</v>
      </c>
      <c r="AY160" s="37">
        <v>0</v>
      </c>
      <c r="AZ160" s="37">
        <v>0</v>
      </c>
      <c r="BA160" s="37">
        <v>0</v>
      </c>
      <c r="BB160" s="37">
        <v>0</v>
      </c>
      <c r="BC160" s="37">
        <v>0</v>
      </c>
      <c r="BD160" s="37">
        <v>0</v>
      </c>
      <c r="BE160" s="37">
        <v>0</v>
      </c>
      <c r="BF160" s="37">
        <v>0</v>
      </c>
      <c r="BG160" s="37">
        <v>0</v>
      </c>
      <c r="BH160" s="37">
        <v>506</v>
      </c>
      <c r="BI160" s="37">
        <v>0</v>
      </c>
      <c r="BJ160" s="37">
        <v>0</v>
      </c>
      <c r="BK160" s="37">
        <v>0</v>
      </c>
      <c r="BL160" s="37">
        <v>0</v>
      </c>
      <c r="BM160" s="37">
        <v>0</v>
      </c>
      <c r="BN160" s="37">
        <v>0</v>
      </c>
      <c r="BO160" s="37">
        <v>0</v>
      </c>
      <c r="BP160" s="37">
        <v>0</v>
      </c>
      <c r="BQ160" s="37">
        <v>0</v>
      </c>
      <c r="BR160" s="37">
        <v>0</v>
      </c>
      <c r="BS160" s="37">
        <v>478</v>
      </c>
      <c r="BT160" s="37">
        <v>0</v>
      </c>
      <c r="BU160" s="37">
        <v>0</v>
      </c>
      <c r="BV160" s="37">
        <v>0</v>
      </c>
      <c r="BW160" s="37">
        <v>0</v>
      </c>
      <c r="BX160" s="38">
        <v>0</v>
      </c>
    </row>
    <row r="161" spans="1:76" ht="14.1" customHeight="1" x14ac:dyDescent="0.25">
      <c r="A161" s="28">
        <f t="shared" si="18"/>
        <v>148</v>
      </c>
      <c r="B161" s="48" t="s">
        <v>121</v>
      </c>
      <c r="C161" s="40">
        <v>7536</v>
      </c>
      <c r="D161" s="45" t="s">
        <v>122</v>
      </c>
      <c r="E161" s="32">
        <f t="shared" si="19"/>
        <v>0</v>
      </c>
      <c r="F161" s="32" t="e">
        <f>VLOOKUP(E161,Tab!$A$2:$B$255,2,TRUE)</f>
        <v>#N/A</v>
      </c>
      <c r="G161" s="33">
        <f t="shared" si="20"/>
        <v>489</v>
      </c>
      <c r="H161" s="33">
        <f t="shared" si="21"/>
        <v>484</v>
      </c>
      <c r="I161" s="33">
        <f t="shared" si="22"/>
        <v>0</v>
      </c>
      <c r="J161" s="33">
        <f t="shared" si="23"/>
        <v>0</v>
      </c>
      <c r="K161" s="33">
        <f t="shared" si="24"/>
        <v>0</v>
      </c>
      <c r="L161" s="34">
        <f t="shared" si="25"/>
        <v>973</v>
      </c>
      <c r="M161" s="35">
        <f t="shared" si="26"/>
        <v>194.6</v>
      </c>
      <c r="N161" s="36"/>
      <c r="O161" s="37">
        <v>0</v>
      </c>
      <c r="P161" s="37">
        <v>0</v>
      </c>
      <c r="Q161" s="37"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v>0</v>
      </c>
      <c r="W161" s="37">
        <v>0</v>
      </c>
      <c r="X161" s="37">
        <v>0</v>
      </c>
      <c r="Y161" s="37">
        <v>0</v>
      </c>
      <c r="Z161" s="37">
        <v>0</v>
      </c>
      <c r="AA161" s="37">
        <v>0</v>
      </c>
      <c r="AB161" s="37">
        <v>0</v>
      </c>
      <c r="AC161" s="37">
        <v>0</v>
      </c>
      <c r="AD161" s="37">
        <v>0</v>
      </c>
      <c r="AE161" s="37">
        <v>0</v>
      </c>
      <c r="AF161" s="37">
        <v>0</v>
      </c>
      <c r="AG161" s="37">
        <v>0</v>
      </c>
      <c r="AH161" s="37">
        <v>0</v>
      </c>
      <c r="AI161" s="37">
        <v>0</v>
      </c>
      <c r="AJ161" s="37">
        <v>0</v>
      </c>
      <c r="AK161" s="37">
        <v>0</v>
      </c>
      <c r="AL161" s="152">
        <v>0</v>
      </c>
      <c r="AM161" s="149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0</v>
      </c>
      <c r="AU161" s="37">
        <v>0</v>
      </c>
      <c r="AV161" s="37">
        <v>0</v>
      </c>
      <c r="AW161" s="37">
        <v>0</v>
      </c>
      <c r="AX161" s="37">
        <v>0</v>
      </c>
      <c r="AY161" s="37">
        <v>0</v>
      </c>
      <c r="AZ161" s="37">
        <v>0</v>
      </c>
      <c r="BA161" s="37">
        <v>0</v>
      </c>
      <c r="BB161" s="37">
        <v>0</v>
      </c>
      <c r="BC161" s="37">
        <v>0</v>
      </c>
      <c r="BD161" s="37">
        <v>0</v>
      </c>
      <c r="BE161" s="37">
        <v>0</v>
      </c>
      <c r="BF161" s="37">
        <v>0</v>
      </c>
      <c r="BG161" s="37">
        <v>0</v>
      </c>
      <c r="BH161" s="37">
        <v>0</v>
      </c>
      <c r="BI161" s="37">
        <v>0</v>
      </c>
      <c r="BJ161" s="37">
        <v>0</v>
      </c>
      <c r="BK161" s="37">
        <v>0</v>
      </c>
      <c r="BL161" s="37">
        <v>0</v>
      </c>
      <c r="BM161" s="37">
        <v>484</v>
      </c>
      <c r="BN161" s="37">
        <v>0</v>
      </c>
      <c r="BO161" s="37">
        <v>0</v>
      </c>
      <c r="BP161" s="37">
        <v>0</v>
      </c>
      <c r="BQ161" s="37">
        <v>0</v>
      </c>
      <c r="BR161" s="37">
        <v>0</v>
      </c>
      <c r="BS161" s="37">
        <v>0</v>
      </c>
      <c r="BT161" s="37">
        <v>0</v>
      </c>
      <c r="BU161" s="37">
        <v>0</v>
      </c>
      <c r="BV161" s="37">
        <v>489</v>
      </c>
      <c r="BW161" s="37">
        <v>0</v>
      </c>
      <c r="BX161" s="38">
        <v>0</v>
      </c>
    </row>
    <row r="162" spans="1:76" ht="14.1" customHeight="1" x14ac:dyDescent="0.25">
      <c r="A162" s="28">
        <f t="shared" si="18"/>
        <v>149</v>
      </c>
      <c r="B162" s="39" t="s">
        <v>208</v>
      </c>
      <c r="C162" s="40">
        <v>2960</v>
      </c>
      <c r="D162" s="41" t="s">
        <v>56</v>
      </c>
      <c r="E162" s="32">
        <f t="shared" si="19"/>
        <v>500</v>
      </c>
      <c r="F162" s="32" t="str">
        <f>VLOOKUP(E162,Tab!$A$2:$B$255,2,TRUE)</f>
        <v>Não</v>
      </c>
      <c r="G162" s="33">
        <f t="shared" si="20"/>
        <v>500</v>
      </c>
      <c r="H162" s="33">
        <f t="shared" si="21"/>
        <v>467</v>
      </c>
      <c r="I162" s="33">
        <f t="shared" si="22"/>
        <v>0</v>
      </c>
      <c r="J162" s="33">
        <f t="shared" si="23"/>
        <v>0</v>
      </c>
      <c r="K162" s="33">
        <f t="shared" si="24"/>
        <v>0</v>
      </c>
      <c r="L162" s="34">
        <f t="shared" si="25"/>
        <v>967</v>
      </c>
      <c r="M162" s="35">
        <f t="shared" si="26"/>
        <v>193.4</v>
      </c>
      <c r="N162" s="36"/>
      <c r="O162" s="37">
        <v>0</v>
      </c>
      <c r="P162" s="37">
        <v>0</v>
      </c>
      <c r="Q162" s="37"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v>0</v>
      </c>
      <c r="W162" s="37">
        <v>0</v>
      </c>
      <c r="X162" s="37">
        <v>467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0</v>
      </c>
      <c r="AK162" s="37">
        <v>0</v>
      </c>
      <c r="AL162" s="152">
        <v>0</v>
      </c>
      <c r="AM162" s="149">
        <v>0</v>
      </c>
      <c r="AN162" s="37">
        <v>0</v>
      </c>
      <c r="AO162" s="37">
        <v>0</v>
      </c>
      <c r="AP162" s="37">
        <v>500</v>
      </c>
      <c r="AQ162" s="37">
        <v>0</v>
      </c>
      <c r="AR162" s="37">
        <v>0</v>
      </c>
      <c r="AS162" s="37">
        <v>0</v>
      </c>
      <c r="AT162" s="37">
        <v>0</v>
      </c>
      <c r="AU162" s="37">
        <v>0</v>
      </c>
      <c r="AV162" s="37">
        <v>0</v>
      </c>
      <c r="AW162" s="37">
        <v>0</v>
      </c>
      <c r="AX162" s="37">
        <v>0</v>
      </c>
      <c r="AY162" s="37">
        <v>0</v>
      </c>
      <c r="AZ162" s="37">
        <v>0</v>
      </c>
      <c r="BA162" s="37">
        <v>0</v>
      </c>
      <c r="BB162" s="37">
        <v>0</v>
      </c>
      <c r="BC162" s="37">
        <v>0</v>
      </c>
      <c r="BD162" s="37">
        <v>0</v>
      </c>
      <c r="BE162" s="37">
        <v>0</v>
      </c>
      <c r="BF162" s="37">
        <v>0</v>
      </c>
      <c r="BG162" s="37">
        <v>0</v>
      </c>
      <c r="BH162" s="37">
        <v>0</v>
      </c>
      <c r="BI162" s="37">
        <v>0</v>
      </c>
      <c r="BJ162" s="37">
        <v>0</v>
      </c>
      <c r="BK162" s="37">
        <v>0</v>
      </c>
      <c r="BL162" s="37">
        <v>0</v>
      </c>
      <c r="BM162" s="37">
        <v>0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0</v>
      </c>
      <c r="BU162" s="37">
        <v>0</v>
      </c>
      <c r="BV162" s="37">
        <v>0</v>
      </c>
      <c r="BW162" s="37">
        <v>0</v>
      </c>
      <c r="BX162" s="38">
        <v>0</v>
      </c>
    </row>
    <row r="163" spans="1:76" ht="14.1" customHeight="1" x14ac:dyDescent="0.25">
      <c r="A163" s="28">
        <f t="shared" si="18"/>
        <v>150</v>
      </c>
      <c r="B163" s="46" t="s">
        <v>258</v>
      </c>
      <c r="C163" s="40">
        <v>11554</v>
      </c>
      <c r="D163" s="47" t="s">
        <v>41</v>
      </c>
      <c r="E163" s="32">
        <f t="shared" si="19"/>
        <v>481</v>
      </c>
      <c r="F163" s="32" t="e">
        <f>VLOOKUP(E163,Tab!$A$2:$B$255,2,TRUE)</f>
        <v>#N/A</v>
      </c>
      <c r="G163" s="33">
        <f t="shared" si="20"/>
        <v>481</v>
      </c>
      <c r="H163" s="33">
        <f t="shared" si="21"/>
        <v>475</v>
      </c>
      <c r="I163" s="33">
        <f t="shared" si="22"/>
        <v>0</v>
      </c>
      <c r="J163" s="33">
        <f t="shared" si="23"/>
        <v>0</v>
      </c>
      <c r="K163" s="33">
        <f t="shared" si="24"/>
        <v>0</v>
      </c>
      <c r="L163" s="34">
        <f t="shared" si="25"/>
        <v>956</v>
      </c>
      <c r="M163" s="35">
        <f t="shared" si="26"/>
        <v>191.2</v>
      </c>
      <c r="N163" s="36"/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0</v>
      </c>
      <c r="Y163" s="37">
        <v>0</v>
      </c>
      <c r="Z163" s="37">
        <v>0</v>
      </c>
      <c r="AA163" s="37">
        <v>0</v>
      </c>
      <c r="AB163" s="37">
        <v>0</v>
      </c>
      <c r="AC163" s="37">
        <v>0</v>
      </c>
      <c r="AD163" s="37">
        <v>0</v>
      </c>
      <c r="AE163" s="37">
        <v>0</v>
      </c>
      <c r="AF163" s="37">
        <v>0</v>
      </c>
      <c r="AG163" s="37">
        <v>0</v>
      </c>
      <c r="AH163" s="37">
        <v>0</v>
      </c>
      <c r="AI163" s="37">
        <v>0</v>
      </c>
      <c r="AJ163" s="37">
        <v>0</v>
      </c>
      <c r="AK163" s="37">
        <v>0</v>
      </c>
      <c r="AL163" s="152">
        <v>0</v>
      </c>
      <c r="AM163" s="149">
        <v>0</v>
      </c>
      <c r="AN163" s="37">
        <v>0</v>
      </c>
      <c r="AO163" s="37">
        <v>0</v>
      </c>
      <c r="AP163" s="37">
        <v>0</v>
      </c>
      <c r="AQ163" s="37">
        <v>0</v>
      </c>
      <c r="AR163" s="37">
        <v>475</v>
      </c>
      <c r="AS163" s="37">
        <v>0</v>
      </c>
      <c r="AT163" s="37">
        <v>0</v>
      </c>
      <c r="AU163" s="37">
        <v>481</v>
      </c>
      <c r="AV163" s="37">
        <v>0</v>
      </c>
      <c r="AW163" s="37">
        <v>0</v>
      </c>
      <c r="AX163" s="37">
        <v>0</v>
      </c>
      <c r="AY163" s="37">
        <v>0</v>
      </c>
      <c r="AZ163" s="37">
        <v>0</v>
      </c>
      <c r="BA163" s="37">
        <v>0</v>
      </c>
      <c r="BB163" s="37">
        <v>0</v>
      </c>
      <c r="BC163" s="37">
        <v>0</v>
      </c>
      <c r="BD163" s="37">
        <v>0</v>
      </c>
      <c r="BE163" s="37">
        <v>0</v>
      </c>
      <c r="BF163" s="37">
        <v>0</v>
      </c>
      <c r="BG163" s="37">
        <v>0</v>
      </c>
      <c r="BH163" s="37">
        <v>0</v>
      </c>
      <c r="BI163" s="37">
        <v>0</v>
      </c>
      <c r="BJ163" s="37">
        <v>0</v>
      </c>
      <c r="BK163" s="37">
        <v>0</v>
      </c>
      <c r="BL163" s="37">
        <v>0</v>
      </c>
      <c r="BM163" s="37">
        <v>0</v>
      </c>
      <c r="BN163" s="37">
        <v>0</v>
      </c>
      <c r="BO163" s="37">
        <v>0</v>
      </c>
      <c r="BP163" s="37">
        <v>0</v>
      </c>
      <c r="BQ163" s="37">
        <v>0</v>
      </c>
      <c r="BR163" s="37">
        <v>0</v>
      </c>
      <c r="BS163" s="37">
        <v>0</v>
      </c>
      <c r="BT163" s="37">
        <v>0</v>
      </c>
      <c r="BU163" s="37">
        <v>0</v>
      </c>
      <c r="BV163" s="37">
        <v>0</v>
      </c>
      <c r="BW163" s="37">
        <v>0</v>
      </c>
      <c r="BX163" s="38">
        <v>0</v>
      </c>
    </row>
    <row r="164" spans="1:76" ht="14.1" customHeight="1" x14ac:dyDescent="0.25">
      <c r="A164" s="28">
        <f t="shared" si="18"/>
        <v>151</v>
      </c>
      <c r="B164" s="46" t="s">
        <v>261</v>
      </c>
      <c r="C164" s="40">
        <v>11176</v>
      </c>
      <c r="D164" s="47" t="s">
        <v>262</v>
      </c>
      <c r="E164" s="32">
        <f t="shared" si="19"/>
        <v>498</v>
      </c>
      <c r="F164" s="32" t="e">
        <f>VLOOKUP(E164,Tab!$A$2:$B$255,2,TRUE)</f>
        <v>#N/A</v>
      </c>
      <c r="G164" s="33">
        <f t="shared" si="20"/>
        <v>498</v>
      </c>
      <c r="H164" s="33">
        <f t="shared" si="21"/>
        <v>454</v>
      </c>
      <c r="I164" s="33">
        <f t="shared" si="22"/>
        <v>0</v>
      </c>
      <c r="J164" s="33">
        <f t="shared" si="23"/>
        <v>0</v>
      </c>
      <c r="K164" s="33">
        <f t="shared" si="24"/>
        <v>0</v>
      </c>
      <c r="L164" s="34">
        <f t="shared" si="25"/>
        <v>952</v>
      </c>
      <c r="M164" s="35">
        <f t="shared" si="26"/>
        <v>190.4</v>
      </c>
      <c r="N164" s="36"/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152">
        <v>0</v>
      </c>
      <c r="AM164" s="149">
        <v>0</v>
      </c>
      <c r="AN164" s="37">
        <v>0</v>
      </c>
      <c r="AO164" s="37">
        <v>0</v>
      </c>
      <c r="AP164" s="37">
        <v>0</v>
      </c>
      <c r="AQ164" s="37">
        <v>0</v>
      </c>
      <c r="AR164" s="37">
        <v>0</v>
      </c>
      <c r="AS164" s="37">
        <v>0</v>
      </c>
      <c r="AT164" s="37">
        <v>0</v>
      </c>
      <c r="AU164" s="37">
        <v>498</v>
      </c>
      <c r="AV164" s="37">
        <v>0</v>
      </c>
      <c r="AW164" s="37">
        <v>0</v>
      </c>
      <c r="AX164" s="37">
        <v>0</v>
      </c>
      <c r="AY164" s="37">
        <v>0</v>
      </c>
      <c r="AZ164" s="37">
        <v>0</v>
      </c>
      <c r="BA164" s="37">
        <v>0</v>
      </c>
      <c r="BB164" s="37">
        <v>0</v>
      </c>
      <c r="BC164" s="37">
        <v>0</v>
      </c>
      <c r="BD164" s="37">
        <v>0</v>
      </c>
      <c r="BE164" s="37">
        <v>0</v>
      </c>
      <c r="BF164" s="37">
        <v>0</v>
      </c>
      <c r="BG164" s="37">
        <v>0</v>
      </c>
      <c r="BH164" s="37">
        <v>0</v>
      </c>
      <c r="BI164" s="37">
        <v>0</v>
      </c>
      <c r="BJ164" s="37">
        <v>0</v>
      </c>
      <c r="BK164" s="37">
        <v>0</v>
      </c>
      <c r="BL164" s="37">
        <v>0</v>
      </c>
      <c r="BM164" s="37">
        <v>0</v>
      </c>
      <c r="BN164" s="37">
        <v>454</v>
      </c>
      <c r="BO164" s="37">
        <v>0</v>
      </c>
      <c r="BP164" s="37">
        <v>0</v>
      </c>
      <c r="BQ164" s="37">
        <v>0</v>
      </c>
      <c r="BR164" s="37">
        <v>0</v>
      </c>
      <c r="BS164" s="37">
        <v>0</v>
      </c>
      <c r="BT164" s="37">
        <v>0</v>
      </c>
      <c r="BU164" s="37">
        <v>0</v>
      </c>
      <c r="BV164" s="37">
        <v>0</v>
      </c>
      <c r="BW164" s="37">
        <v>0</v>
      </c>
      <c r="BX164" s="38">
        <v>0</v>
      </c>
    </row>
    <row r="165" spans="1:76" ht="14.1" customHeight="1" x14ac:dyDescent="0.25">
      <c r="A165" s="28">
        <f t="shared" si="18"/>
        <v>152</v>
      </c>
      <c r="B165" s="50" t="s">
        <v>211</v>
      </c>
      <c r="C165" s="40">
        <v>12342</v>
      </c>
      <c r="D165" s="51" t="s">
        <v>103</v>
      </c>
      <c r="E165" s="32">
        <f t="shared" si="19"/>
        <v>476</v>
      </c>
      <c r="F165" s="32" t="e">
        <f>VLOOKUP(E165,Tab!$A$2:$B$255,2,TRUE)</f>
        <v>#N/A</v>
      </c>
      <c r="G165" s="33">
        <f t="shared" si="20"/>
        <v>476</v>
      </c>
      <c r="H165" s="33">
        <f t="shared" si="21"/>
        <v>475</v>
      </c>
      <c r="I165" s="33">
        <f t="shared" si="22"/>
        <v>0</v>
      </c>
      <c r="J165" s="33">
        <f t="shared" si="23"/>
        <v>0</v>
      </c>
      <c r="K165" s="33">
        <f t="shared" si="24"/>
        <v>0</v>
      </c>
      <c r="L165" s="34">
        <f t="shared" si="25"/>
        <v>951</v>
      </c>
      <c r="M165" s="35">
        <f t="shared" si="26"/>
        <v>190.2</v>
      </c>
      <c r="N165" s="36"/>
      <c r="O165" s="37">
        <v>0</v>
      </c>
      <c r="P165" s="37">
        <v>0</v>
      </c>
      <c r="Q165" s="37"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0</v>
      </c>
      <c r="AA165" s="37">
        <v>0</v>
      </c>
      <c r="AB165" s="37">
        <v>0</v>
      </c>
      <c r="AC165" s="37">
        <v>0</v>
      </c>
      <c r="AD165" s="37">
        <v>0</v>
      </c>
      <c r="AE165" s="37">
        <v>0</v>
      </c>
      <c r="AF165" s="37">
        <v>0</v>
      </c>
      <c r="AG165" s="37">
        <v>0</v>
      </c>
      <c r="AH165" s="37">
        <v>0</v>
      </c>
      <c r="AI165" s="37">
        <v>0</v>
      </c>
      <c r="AJ165" s="37">
        <v>0</v>
      </c>
      <c r="AK165" s="37">
        <v>0</v>
      </c>
      <c r="AL165" s="152">
        <v>0</v>
      </c>
      <c r="AM165" s="149">
        <v>0</v>
      </c>
      <c r="AN165" s="37">
        <v>0</v>
      </c>
      <c r="AO165" s="37">
        <v>0</v>
      </c>
      <c r="AP165" s="37">
        <v>475</v>
      </c>
      <c r="AQ165" s="37">
        <v>0</v>
      </c>
      <c r="AR165" s="37">
        <v>476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0</v>
      </c>
      <c r="BG165" s="37">
        <v>0</v>
      </c>
      <c r="BH165" s="37">
        <v>0</v>
      </c>
      <c r="BI165" s="37">
        <v>0</v>
      </c>
      <c r="BJ165" s="37">
        <v>0</v>
      </c>
      <c r="BK165" s="37">
        <v>0</v>
      </c>
      <c r="BL165" s="37">
        <v>0</v>
      </c>
      <c r="BM165" s="37">
        <v>0</v>
      </c>
      <c r="BN165" s="37">
        <v>0</v>
      </c>
      <c r="BO165" s="37">
        <v>0</v>
      </c>
      <c r="BP165" s="37">
        <v>0</v>
      </c>
      <c r="BQ165" s="37">
        <v>0</v>
      </c>
      <c r="BR165" s="37">
        <v>0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8">
        <v>0</v>
      </c>
    </row>
    <row r="166" spans="1:76" ht="14.1" customHeight="1" x14ac:dyDescent="0.25">
      <c r="A166" s="28">
        <f t="shared" si="18"/>
        <v>153</v>
      </c>
      <c r="B166" s="48" t="s">
        <v>171</v>
      </c>
      <c r="C166" s="40">
        <v>10162</v>
      </c>
      <c r="D166" s="45" t="s">
        <v>38</v>
      </c>
      <c r="E166" s="32">
        <f t="shared" si="19"/>
        <v>0</v>
      </c>
      <c r="F166" s="32" t="e">
        <f>VLOOKUP(E166,Tab!$A$2:$B$255,2,TRUE)</f>
        <v>#N/A</v>
      </c>
      <c r="G166" s="33">
        <f t="shared" si="20"/>
        <v>479</v>
      </c>
      <c r="H166" s="33">
        <f t="shared" si="21"/>
        <v>463</v>
      </c>
      <c r="I166" s="33">
        <f t="shared" si="22"/>
        <v>0</v>
      </c>
      <c r="J166" s="33">
        <f t="shared" si="23"/>
        <v>0</v>
      </c>
      <c r="K166" s="33">
        <f t="shared" si="24"/>
        <v>0</v>
      </c>
      <c r="L166" s="34">
        <f t="shared" si="25"/>
        <v>942</v>
      </c>
      <c r="M166" s="35">
        <f t="shared" si="26"/>
        <v>188.4</v>
      </c>
      <c r="N166" s="36"/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152">
        <v>0</v>
      </c>
      <c r="AM166" s="149">
        <v>0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  <c r="AU166" s="37">
        <v>0</v>
      </c>
      <c r="AV166" s="37">
        <v>0</v>
      </c>
      <c r="AW166" s="37">
        <v>0</v>
      </c>
      <c r="AX166" s="37">
        <v>0</v>
      </c>
      <c r="AY166" s="37">
        <v>0</v>
      </c>
      <c r="AZ166" s="37">
        <v>0</v>
      </c>
      <c r="BA166" s="37">
        <v>479</v>
      </c>
      <c r="BB166" s="37">
        <v>0</v>
      </c>
      <c r="BC166" s="37">
        <v>0</v>
      </c>
      <c r="BD166" s="37">
        <v>0</v>
      </c>
      <c r="BE166" s="37">
        <v>0</v>
      </c>
      <c r="BF166" s="37">
        <v>0</v>
      </c>
      <c r="BG166" s="37">
        <v>0</v>
      </c>
      <c r="BH166" s="37">
        <v>0</v>
      </c>
      <c r="BI166" s="37">
        <v>0</v>
      </c>
      <c r="BJ166" s="37">
        <v>0</v>
      </c>
      <c r="BK166" s="37">
        <v>0</v>
      </c>
      <c r="BL166" s="37">
        <v>463</v>
      </c>
      <c r="BM166" s="37">
        <v>0</v>
      </c>
      <c r="BN166" s="37">
        <v>0</v>
      </c>
      <c r="BO166" s="37">
        <v>0</v>
      </c>
      <c r="BP166" s="37">
        <v>0</v>
      </c>
      <c r="BQ166" s="37">
        <v>0</v>
      </c>
      <c r="BR166" s="37">
        <v>0</v>
      </c>
      <c r="BS166" s="37">
        <v>0</v>
      </c>
      <c r="BT166" s="37">
        <v>0</v>
      </c>
      <c r="BU166" s="37">
        <v>0</v>
      </c>
      <c r="BV166" s="37">
        <v>0</v>
      </c>
      <c r="BW166" s="37">
        <v>0</v>
      </c>
      <c r="BX166" s="38">
        <v>0</v>
      </c>
    </row>
    <row r="167" spans="1:76" ht="14.1" customHeight="1" x14ac:dyDescent="0.25">
      <c r="A167" s="28">
        <f t="shared" si="18"/>
        <v>154</v>
      </c>
      <c r="B167" s="39" t="s">
        <v>209</v>
      </c>
      <c r="C167" s="40">
        <v>966</v>
      </c>
      <c r="D167" s="41" t="s">
        <v>62</v>
      </c>
      <c r="E167" s="32">
        <f t="shared" si="19"/>
        <v>468</v>
      </c>
      <c r="F167" s="32" t="e">
        <f>VLOOKUP(E167,Tab!$A$2:$B$255,2,TRUE)</f>
        <v>#N/A</v>
      </c>
      <c r="G167" s="33">
        <f t="shared" si="20"/>
        <v>468</v>
      </c>
      <c r="H167" s="33">
        <f t="shared" si="21"/>
        <v>458</v>
      </c>
      <c r="I167" s="33">
        <f t="shared" si="22"/>
        <v>0</v>
      </c>
      <c r="J167" s="33">
        <f t="shared" si="23"/>
        <v>0</v>
      </c>
      <c r="K167" s="33">
        <f t="shared" si="24"/>
        <v>0</v>
      </c>
      <c r="L167" s="34">
        <f t="shared" si="25"/>
        <v>926</v>
      </c>
      <c r="M167" s="35">
        <f t="shared" si="26"/>
        <v>185.2</v>
      </c>
      <c r="N167" s="36"/>
      <c r="O167" s="37">
        <v>0</v>
      </c>
      <c r="P167" s="37">
        <v>0</v>
      </c>
      <c r="Q167" s="37"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v>0</v>
      </c>
      <c r="W167" s="37">
        <v>0</v>
      </c>
      <c r="X167" s="37">
        <v>0</v>
      </c>
      <c r="Y167" s="37">
        <v>0</v>
      </c>
      <c r="Z167" s="37">
        <v>0</v>
      </c>
      <c r="AA167" s="37">
        <v>0</v>
      </c>
      <c r="AB167" s="37">
        <v>0</v>
      </c>
      <c r="AC167" s="37">
        <v>0</v>
      </c>
      <c r="AD167" s="37">
        <v>0</v>
      </c>
      <c r="AE167" s="37">
        <v>0</v>
      </c>
      <c r="AF167" s="37">
        <v>0</v>
      </c>
      <c r="AG167" s="37">
        <v>0</v>
      </c>
      <c r="AH167" s="37">
        <v>0</v>
      </c>
      <c r="AI167" s="37">
        <v>0</v>
      </c>
      <c r="AJ167" s="37">
        <v>0</v>
      </c>
      <c r="AK167" s="37">
        <v>0</v>
      </c>
      <c r="AL167" s="152">
        <v>0</v>
      </c>
      <c r="AM167" s="149">
        <v>0</v>
      </c>
      <c r="AN167" s="37">
        <v>0</v>
      </c>
      <c r="AO167" s="37">
        <v>0</v>
      </c>
      <c r="AP167" s="37">
        <v>458</v>
      </c>
      <c r="AQ167" s="37">
        <v>0</v>
      </c>
      <c r="AR167" s="37">
        <v>0</v>
      </c>
      <c r="AS167" s="37">
        <v>0</v>
      </c>
      <c r="AT167" s="37">
        <v>0</v>
      </c>
      <c r="AU167" s="37">
        <v>0</v>
      </c>
      <c r="AV167" s="37">
        <v>0</v>
      </c>
      <c r="AW167" s="37">
        <v>468</v>
      </c>
      <c r="AX167" s="37">
        <v>0</v>
      </c>
      <c r="AY167" s="37">
        <v>0</v>
      </c>
      <c r="AZ167" s="37">
        <v>0</v>
      </c>
      <c r="BA167" s="37">
        <v>0</v>
      </c>
      <c r="BB167" s="37">
        <v>0</v>
      </c>
      <c r="BC167" s="37">
        <v>0</v>
      </c>
      <c r="BD167" s="37">
        <v>0</v>
      </c>
      <c r="BE167" s="37">
        <v>0</v>
      </c>
      <c r="BF167" s="37">
        <v>0</v>
      </c>
      <c r="BG167" s="37">
        <v>0</v>
      </c>
      <c r="BH167" s="37">
        <v>0</v>
      </c>
      <c r="BI167" s="37">
        <v>0</v>
      </c>
      <c r="BJ167" s="37">
        <v>0</v>
      </c>
      <c r="BK167" s="37">
        <v>0</v>
      </c>
      <c r="BL167" s="37">
        <v>0</v>
      </c>
      <c r="BM167" s="37">
        <v>0</v>
      </c>
      <c r="BN167" s="37">
        <v>0</v>
      </c>
      <c r="BO167" s="37">
        <v>0</v>
      </c>
      <c r="BP167" s="37">
        <v>0</v>
      </c>
      <c r="BQ167" s="37">
        <v>0</v>
      </c>
      <c r="BR167" s="37">
        <v>0</v>
      </c>
      <c r="BS167" s="37">
        <v>0</v>
      </c>
      <c r="BT167" s="37">
        <v>0</v>
      </c>
      <c r="BU167" s="37">
        <v>0</v>
      </c>
      <c r="BV167" s="37">
        <v>0</v>
      </c>
      <c r="BW167" s="37">
        <v>0</v>
      </c>
      <c r="BX167" s="38">
        <v>0</v>
      </c>
    </row>
    <row r="168" spans="1:76" s="5" customFormat="1" ht="14.1" customHeight="1" x14ac:dyDescent="0.25">
      <c r="A168" s="28">
        <f t="shared" si="18"/>
        <v>155</v>
      </c>
      <c r="B168" s="39" t="s">
        <v>214</v>
      </c>
      <c r="C168" s="40">
        <v>12</v>
      </c>
      <c r="D168" s="41" t="s">
        <v>62</v>
      </c>
      <c r="E168" s="32">
        <f t="shared" si="19"/>
        <v>467</v>
      </c>
      <c r="F168" s="32" t="e">
        <f>VLOOKUP(E168,Tab!$A$2:$B$255,2,TRUE)</f>
        <v>#N/A</v>
      </c>
      <c r="G168" s="33">
        <f t="shared" si="20"/>
        <v>467</v>
      </c>
      <c r="H168" s="33">
        <f t="shared" si="21"/>
        <v>445</v>
      </c>
      <c r="I168" s="33">
        <f t="shared" si="22"/>
        <v>0</v>
      </c>
      <c r="J168" s="33">
        <f t="shared" si="23"/>
        <v>0</v>
      </c>
      <c r="K168" s="33">
        <f t="shared" si="24"/>
        <v>0</v>
      </c>
      <c r="L168" s="34">
        <f t="shared" si="25"/>
        <v>912</v>
      </c>
      <c r="M168" s="35">
        <f t="shared" si="26"/>
        <v>182.4</v>
      </c>
      <c r="N168" s="36"/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0</v>
      </c>
      <c r="AL168" s="152">
        <v>0</v>
      </c>
      <c r="AM168" s="149">
        <v>0</v>
      </c>
      <c r="AN168" s="37">
        <v>0</v>
      </c>
      <c r="AO168" s="37">
        <v>0</v>
      </c>
      <c r="AP168" s="37">
        <v>445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0</v>
      </c>
      <c r="AW168" s="37">
        <v>467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0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0</v>
      </c>
      <c r="BL168" s="37">
        <v>0</v>
      </c>
      <c r="BM168" s="37">
        <v>0</v>
      </c>
      <c r="BN168" s="37">
        <v>0</v>
      </c>
      <c r="BO168" s="37">
        <v>0</v>
      </c>
      <c r="BP168" s="37">
        <v>0</v>
      </c>
      <c r="BQ168" s="37">
        <v>0</v>
      </c>
      <c r="BR168" s="37">
        <v>0</v>
      </c>
      <c r="BS168" s="37">
        <v>0</v>
      </c>
      <c r="BT168" s="37">
        <v>0</v>
      </c>
      <c r="BU168" s="37">
        <v>0</v>
      </c>
      <c r="BV168" s="37">
        <v>0</v>
      </c>
      <c r="BW168" s="37">
        <v>0</v>
      </c>
      <c r="BX168" s="38">
        <v>0</v>
      </c>
    </row>
    <row r="169" spans="1:76" ht="14.1" customHeight="1" x14ac:dyDescent="0.25">
      <c r="A169" s="28">
        <f t="shared" si="18"/>
        <v>156</v>
      </c>
      <c r="B169" s="46" t="s">
        <v>362</v>
      </c>
      <c r="C169" s="40">
        <v>14117</v>
      </c>
      <c r="D169" s="47" t="s">
        <v>51</v>
      </c>
      <c r="E169" s="32">
        <f t="shared" si="19"/>
        <v>421</v>
      </c>
      <c r="F169" s="32" t="e">
        <f>VLOOKUP(E169,Tab!$A$2:$B$255,2,TRUE)</f>
        <v>#N/A</v>
      </c>
      <c r="G169" s="33">
        <f t="shared" si="20"/>
        <v>421</v>
      </c>
      <c r="H169" s="33">
        <f t="shared" si="21"/>
        <v>405</v>
      </c>
      <c r="I169" s="33">
        <f t="shared" si="22"/>
        <v>0</v>
      </c>
      <c r="J169" s="33">
        <f t="shared" si="23"/>
        <v>0</v>
      </c>
      <c r="K169" s="33">
        <f t="shared" si="24"/>
        <v>0</v>
      </c>
      <c r="L169" s="34">
        <f t="shared" si="25"/>
        <v>826</v>
      </c>
      <c r="M169" s="35">
        <f t="shared" si="26"/>
        <v>165.2</v>
      </c>
      <c r="N169" s="36"/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v>0</v>
      </c>
      <c r="W169" s="37">
        <v>0</v>
      </c>
      <c r="X169" s="37">
        <v>0</v>
      </c>
      <c r="Y169" s="37">
        <v>0</v>
      </c>
      <c r="Z169" s="37">
        <v>0</v>
      </c>
      <c r="AA169" s="37">
        <v>0</v>
      </c>
      <c r="AB169" s="37">
        <v>0</v>
      </c>
      <c r="AC169" s="37">
        <v>0</v>
      </c>
      <c r="AD169" s="37">
        <v>0</v>
      </c>
      <c r="AE169" s="37">
        <v>0</v>
      </c>
      <c r="AF169" s="37">
        <v>0</v>
      </c>
      <c r="AG169" s="37">
        <v>0</v>
      </c>
      <c r="AH169" s="37">
        <v>0</v>
      </c>
      <c r="AI169" s="37">
        <v>0</v>
      </c>
      <c r="AJ169" s="37">
        <v>0</v>
      </c>
      <c r="AK169" s="37">
        <v>0</v>
      </c>
      <c r="AL169" s="152">
        <v>0</v>
      </c>
      <c r="AM169" s="149">
        <v>0</v>
      </c>
      <c r="AN169" s="37">
        <v>0</v>
      </c>
      <c r="AO169" s="37">
        <v>0</v>
      </c>
      <c r="AP169" s="37">
        <v>421</v>
      </c>
      <c r="AQ169" s="37">
        <v>0</v>
      </c>
      <c r="AR169" s="37">
        <v>0</v>
      </c>
      <c r="AS169" s="37">
        <v>0</v>
      </c>
      <c r="AT169" s="37">
        <v>0</v>
      </c>
      <c r="AU169" s="37">
        <v>0</v>
      </c>
      <c r="AV169" s="37">
        <v>0</v>
      </c>
      <c r="AW169" s="37">
        <v>405</v>
      </c>
      <c r="AX169" s="37">
        <v>0</v>
      </c>
      <c r="AY169" s="37">
        <v>0</v>
      </c>
      <c r="AZ169" s="37">
        <v>0</v>
      </c>
      <c r="BA169" s="37">
        <v>0</v>
      </c>
      <c r="BB169" s="37">
        <v>0</v>
      </c>
      <c r="BC169" s="37">
        <v>0</v>
      </c>
      <c r="BD169" s="37">
        <v>0</v>
      </c>
      <c r="BE169" s="37">
        <v>0</v>
      </c>
      <c r="BF169" s="37">
        <v>0</v>
      </c>
      <c r="BG169" s="37">
        <v>0</v>
      </c>
      <c r="BH169" s="37">
        <v>0</v>
      </c>
      <c r="BI169" s="37">
        <v>0</v>
      </c>
      <c r="BJ169" s="37">
        <v>0</v>
      </c>
      <c r="BK169" s="37">
        <v>0</v>
      </c>
      <c r="BL169" s="37">
        <v>0</v>
      </c>
      <c r="BM169" s="37">
        <v>0</v>
      </c>
      <c r="BN169" s="37">
        <v>0</v>
      </c>
      <c r="BO169" s="37">
        <v>0</v>
      </c>
      <c r="BP169" s="37">
        <v>0</v>
      </c>
      <c r="BQ169" s="37">
        <v>0</v>
      </c>
      <c r="BR169" s="37">
        <v>0</v>
      </c>
      <c r="BS169" s="37">
        <v>0</v>
      </c>
      <c r="BT169" s="37">
        <v>0</v>
      </c>
      <c r="BU169" s="37">
        <v>0</v>
      </c>
      <c r="BV169" s="37">
        <v>0</v>
      </c>
      <c r="BW169" s="37">
        <v>0</v>
      </c>
      <c r="BX169" s="38">
        <v>0</v>
      </c>
    </row>
    <row r="170" spans="1:76" ht="14.1" customHeight="1" x14ac:dyDescent="0.25">
      <c r="A170" s="28">
        <f t="shared" si="18"/>
        <v>157</v>
      </c>
      <c r="B170" s="50" t="s">
        <v>281</v>
      </c>
      <c r="C170" s="40">
        <v>13675</v>
      </c>
      <c r="D170" s="51" t="s">
        <v>190</v>
      </c>
      <c r="E170" s="32">
        <f t="shared" si="19"/>
        <v>0</v>
      </c>
      <c r="F170" s="32" t="e">
        <f>VLOOKUP(E170,Tab!$A$2:$B$255,2,TRUE)</f>
        <v>#N/A</v>
      </c>
      <c r="G170" s="33">
        <f t="shared" si="20"/>
        <v>420</v>
      </c>
      <c r="H170" s="33">
        <f t="shared" si="21"/>
        <v>402</v>
      </c>
      <c r="I170" s="33">
        <f t="shared" si="22"/>
        <v>0</v>
      </c>
      <c r="J170" s="33">
        <f t="shared" si="23"/>
        <v>0</v>
      </c>
      <c r="K170" s="33">
        <f t="shared" si="24"/>
        <v>0</v>
      </c>
      <c r="L170" s="34">
        <f t="shared" si="25"/>
        <v>822</v>
      </c>
      <c r="M170" s="35">
        <f t="shared" si="26"/>
        <v>164.4</v>
      </c>
      <c r="N170" s="36"/>
      <c r="O170" s="37">
        <v>0</v>
      </c>
      <c r="P170" s="37">
        <v>0</v>
      </c>
      <c r="Q170" s="37"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v>0</v>
      </c>
      <c r="W170" s="37">
        <v>0</v>
      </c>
      <c r="X170" s="37">
        <v>0</v>
      </c>
      <c r="Y170" s="37">
        <v>0</v>
      </c>
      <c r="Z170" s="37">
        <v>0</v>
      </c>
      <c r="AA170" s="37">
        <v>0</v>
      </c>
      <c r="AB170" s="37">
        <v>0</v>
      </c>
      <c r="AC170" s="37">
        <v>0</v>
      </c>
      <c r="AD170" s="37">
        <v>0</v>
      </c>
      <c r="AE170" s="37">
        <v>0</v>
      </c>
      <c r="AF170" s="37">
        <v>0</v>
      </c>
      <c r="AG170" s="37">
        <v>0</v>
      </c>
      <c r="AH170" s="37">
        <v>0</v>
      </c>
      <c r="AI170" s="37">
        <v>0</v>
      </c>
      <c r="AJ170" s="37">
        <v>0</v>
      </c>
      <c r="AK170" s="37">
        <v>0</v>
      </c>
      <c r="AL170" s="152">
        <v>0</v>
      </c>
      <c r="AM170" s="149">
        <v>0</v>
      </c>
      <c r="AN170" s="37">
        <v>0</v>
      </c>
      <c r="AO170" s="37">
        <v>0</v>
      </c>
      <c r="AP170" s="37">
        <v>0</v>
      </c>
      <c r="AQ170" s="37">
        <v>0</v>
      </c>
      <c r="AR170" s="37">
        <v>0</v>
      </c>
      <c r="AS170" s="37">
        <v>0</v>
      </c>
      <c r="AT170" s="37">
        <v>0</v>
      </c>
      <c r="AU170" s="37">
        <v>0</v>
      </c>
      <c r="AV170" s="37">
        <v>0</v>
      </c>
      <c r="AW170" s="37">
        <v>0</v>
      </c>
      <c r="AX170" s="37">
        <v>0</v>
      </c>
      <c r="AY170" s="37">
        <v>420</v>
      </c>
      <c r="AZ170" s="37">
        <v>0</v>
      </c>
      <c r="BA170" s="37">
        <v>0</v>
      </c>
      <c r="BB170" s="37">
        <v>0</v>
      </c>
      <c r="BC170" s="37">
        <v>0</v>
      </c>
      <c r="BD170" s="37">
        <v>0</v>
      </c>
      <c r="BE170" s="37">
        <v>0</v>
      </c>
      <c r="BF170" s="37">
        <v>0</v>
      </c>
      <c r="BG170" s="37">
        <v>0</v>
      </c>
      <c r="BH170" s="37">
        <v>0</v>
      </c>
      <c r="BI170" s="37">
        <v>0</v>
      </c>
      <c r="BJ170" s="37">
        <v>0</v>
      </c>
      <c r="BK170" s="37">
        <v>402</v>
      </c>
      <c r="BL170" s="37">
        <v>0</v>
      </c>
      <c r="BM170" s="37">
        <v>0</v>
      </c>
      <c r="BN170" s="37">
        <v>0</v>
      </c>
      <c r="BO170" s="37">
        <v>0</v>
      </c>
      <c r="BP170" s="37">
        <v>0</v>
      </c>
      <c r="BQ170" s="37">
        <v>0</v>
      </c>
      <c r="BR170" s="37">
        <v>0</v>
      </c>
      <c r="BS170" s="37">
        <v>0</v>
      </c>
      <c r="BT170" s="37">
        <v>0</v>
      </c>
      <c r="BU170" s="37">
        <v>0</v>
      </c>
      <c r="BV170" s="37">
        <v>0</v>
      </c>
      <c r="BW170" s="37">
        <v>0</v>
      </c>
      <c r="BX170" s="38">
        <v>0</v>
      </c>
    </row>
    <row r="171" spans="1:76" ht="14.1" customHeight="1" x14ac:dyDescent="0.25">
      <c r="A171" s="28">
        <f t="shared" si="18"/>
        <v>158</v>
      </c>
      <c r="B171" s="46" t="s">
        <v>483</v>
      </c>
      <c r="C171" s="40">
        <v>14057</v>
      </c>
      <c r="D171" s="47" t="s">
        <v>109</v>
      </c>
      <c r="E171" s="32">
        <f t="shared" si="19"/>
        <v>0</v>
      </c>
      <c r="F171" s="32" t="e">
        <f>VLOOKUP(E171,Tab!$A$2:$B$255,2,TRUE)</f>
        <v>#N/A</v>
      </c>
      <c r="G171" s="33">
        <f t="shared" si="20"/>
        <v>403</v>
      </c>
      <c r="H171" s="33">
        <f t="shared" si="21"/>
        <v>389</v>
      </c>
      <c r="I171" s="33">
        <f t="shared" si="22"/>
        <v>0</v>
      </c>
      <c r="J171" s="33">
        <f t="shared" si="23"/>
        <v>0</v>
      </c>
      <c r="K171" s="33">
        <f t="shared" si="24"/>
        <v>0</v>
      </c>
      <c r="L171" s="34">
        <f t="shared" si="25"/>
        <v>792</v>
      </c>
      <c r="M171" s="35">
        <f t="shared" si="26"/>
        <v>158.4</v>
      </c>
      <c r="N171" s="36"/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0</v>
      </c>
      <c r="AJ171" s="37">
        <v>0</v>
      </c>
      <c r="AK171" s="37">
        <v>0</v>
      </c>
      <c r="AL171" s="152">
        <v>0</v>
      </c>
      <c r="AM171" s="149">
        <v>0</v>
      </c>
      <c r="AN171" s="37">
        <v>0</v>
      </c>
      <c r="AO171" s="37">
        <v>0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403</v>
      </c>
      <c r="BC171" s="37">
        <v>0</v>
      </c>
      <c r="BD171" s="37">
        <v>0</v>
      </c>
      <c r="BE171" s="37">
        <v>389</v>
      </c>
      <c r="BF171" s="37">
        <v>0</v>
      </c>
      <c r="BG171" s="37">
        <v>0</v>
      </c>
      <c r="BH171" s="37">
        <v>0</v>
      </c>
      <c r="BI171" s="37">
        <v>0</v>
      </c>
      <c r="BJ171" s="37">
        <v>0</v>
      </c>
      <c r="BK171" s="37">
        <v>0</v>
      </c>
      <c r="BL171" s="37">
        <v>0</v>
      </c>
      <c r="BM171" s="37">
        <v>0</v>
      </c>
      <c r="BN171" s="37">
        <v>0</v>
      </c>
      <c r="BO171" s="37">
        <v>0</v>
      </c>
      <c r="BP171" s="37">
        <v>0</v>
      </c>
      <c r="BQ171" s="37">
        <v>0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8">
        <v>0</v>
      </c>
    </row>
    <row r="172" spans="1:76" ht="14.1" customHeight="1" x14ac:dyDescent="0.25">
      <c r="A172" s="28">
        <f t="shared" si="18"/>
        <v>159</v>
      </c>
      <c r="B172" s="48" t="s">
        <v>268</v>
      </c>
      <c r="C172" s="40">
        <v>12705</v>
      </c>
      <c r="D172" s="45" t="s">
        <v>103</v>
      </c>
      <c r="E172" s="32">
        <f t="shared" si="19"/>
        <v>431</v>
      </c>
      <c r="F172" s="32" t="e">
        <f>VLOOKUP(E172,Tab!$A$2:$B$255,2,TRUE)</f>
        <v>#N/A</v>
      </c>
      <c r="G172" s="33">
        <f t="shared" si="20"/>
        <v>431</v>
      </c>
      <c r="H172" s="33">
        <f t="shared" si="21"/>
        <v>356</v>
      </c>
      <c r="I172" s="33">
        <f t="shared" si="22"/>
        <v>0</v>
      </c>
      <c r="J172" s="33">
        <f t="shared" si="23"/>
        <v>0</v>
      </c>
      <c r="K172" s="33">
        <f t="shared" si="24"/>
        <v>0</v>
      </c>
      <c r="L172" s="34">
        <f t="shared" si="25"/>
        <v>787</v>
      </c>
      <c r="M172" s="35">
        <f t="shared" si="26"/>
        <v>157.4</v>
      </c>
      <c r="N172" s="36"/>
      <c r="O172" s="37">
        <v>0</v>
      </c>
      <c r="P172" s="37">
        <v>0</v>
      </c>
      <c r="Q172" s="37"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v>0</v>
      </c>
      <c r="W172" s="37">
        <v>0</v>
      </c>
      <c r="X172" s="37">
        <v>0</v>
      </c>
      <c r="Y172" s="37">
        <v>0</v>
      </c>
      <c r="Z172" s="37">
        <v>0</v>
      </c>
      <c r="AA172" s="37">
        <v>0</v>
      </c>
      <c r="AB172" s="37">
        <v>0</v>
      </c>
      <c r="AC172" s="37">
        <v>0</v>
      </c>
      <c r="AD172" s="37">
        <v>0</v>
      </c>
      <c r="AE172" s="37">
        <v>0</v>
      </c>
      <c r="AF172" s="37">
        <v>0</v>
      </c>
      <c r="AG172" s="37">
        <v>0</v>
      </c>
      <c r="AH172" s="37">
        <v>0</v>
      </c>
      <c r="AI172" s="37">
        <v>0</v>
      </c>
      <c r="AJ172" s="37">
        <v>0</v>
      </c>
      <c r="AK172" s="37">
        <v>0</v>
      </c>
      <c r="AL172" s="152">
        <v>0</v>
      </c>
      <c r="AM172" s="149">
        <v>0</v>
      </c>
      <c r="AN172" s="37">
        <v>0</v>
      </c>
      <c r="AO172" s="37">
        <v>0</v>
      </c>
      <c r="AP172" s="37">
        <v>431</v>
      </c>
      <c r="AQ172" s="37">
        <v>0</v>
      </c>
      <c r="AR172" s="37">
        <v>0</v>
      </c>
      <c r="AS172" s="37">
        <v>0</v>
      </c>
      <c r="AT172" s="37">
        <v>0</v>
      </c>
      <c r="AU172" s="37">
        <v>0</v>
      </c>
      <c r="AV172" s="37">
        <v>0</v>
      </c>
      <c r="AW172" s="37">
        <v>356</v>
      </c>
      <c r="AX172" s="37">
        <v>0</v>
      </c>
      <c r="AY172" s="37">
        <v>0</v>
      </c>
      <c r="AZ172" s="37">
        <v>0</v>
      </c>
      <c r="BA172" s="37">
        <v>0</v>
      </c>
      <c r="BB172" s="37">
        <v>0</v>
      </c>
      <c r="BC172" s="37">
        <v>0</v>
      </c>
      <c r="BD172" s="37">
        <v>0</v>
      </c>
      <c r="BE172" s="37">
        <v>0</v>
      </c>
      <c r="BF172" s="37">
        <v>0</v>
      </c>
      <c r="BG172" s="37">
        <v>0</v>
      </c>
      <c r="BH172" s="37">
        <v>0</v>
      </c>
      <c r="BI172" s="37">
        <v>0</v>
      </c>
      <c r="BJ172" s="37">
        <v>0</v>
      </c>
      <c r="BK172" s="37">
        <v>0</v>
      </c>
      <c r="BL172" s="37">
        <v>0</v>
      </c>
      <c r="BM172" s="37">
        <v>0</v>
      </c>
      <c r="BN172" s="37">
        <v>0</v>
      </c>
      <c r="BO172" s="37">
        <v>0</v>
      </c>
      <c r="BP172" s="37">
        <v>0</v>
      </c>
      <c r="BQ172" s="37">
        <v>0</v>
      </c>
      <c r="BR172" s="37">
        <v>0</v>
      </c>
      <c r="BS172" s="37">
        <v>0</v>
      </c>
      <c r="BT172" s="37">
        <v>0</v>
      </c>
      <c r="BU172" s="37">
        <v>0</v>
      </c>
      <c r="BV172" s="37">
        <v>0</v>
      </c>
      <c r="BW172" s="37">
        <v>0</v>
      </c>
      <c r="BX172" s="38">
        <v>0</v>
      </c>
    </row>
    <row r="173" spans="1:76" ht="14.1" customHeight="1" x14ac:dyDescent="0.25">
      <c r="A173" s="28">
        <f t="shared" si="18"/>
        <v>160</v>
      </c>
      <c r="B173" s="46" t="s">
        <v>280</v>
      </c>
      <c r="C173" s="40">
        <v>13395</v>
      </c>
      <c r="D173" s="47" t="s">
        <v>232</v>
      </c>
      <c r="E173" s="32">
        <f t="shared" si="19"/>
        <v>400</v>
      </c>
      <c r="F173" s="32" t="e">
        <f>VLOOKUP(E173,Tab!$A$2:$B$255,2,TRUE)</f>
        <v>#N/A</v>
      </c>
      <c r="G173" s="33">
        <f t="shared" si="20"/>
        <v>400</v>
      </c>
      <c r="H173" s="33">
        <f t="shared" si="21"/>
        <v>383</v>
      </c>
      <c r="I173" s="33">
        <f t="shared" si="22"/>
        <v>0</v>
      </c>
      <c r="J173" s="33">
        <f t="shared" si="23"/>
        <v>0</v>
      </c>
      <c r="K173" s="33">
        <f t="shared" si="24"/>
        <v>0</v>
      </c>
      <c r="L173" s="34">
        <f t="shared" si="25"/>
        <v>783</v>
      </c>
      <c r="M173" s="35">
        <f t="shared" si="26"/>
        <v>156.6</v>
      </c>
      <c r="N173" s="36"/>
      <c r="O173" s="37">
        <v>0</v>
      </c>
      <c r="P173" s="37">
        <v>0</v>
      </c>
      <c r="Q173" s="37">
        <v>0</v>
      </c>
      <c r="R173" s="37">
        <v>0</v>
      </c>
      <c r="S173" s="37">
        <v>0</v>
      </c>
      <c r="T173" s="37">
        <v>400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37">
        <v>0</v>
      </c>
      <c r="AA173" s="37">
        <v>0</v>
      </c>
      <c r="AB173" s="37">
        <v>0</v>
      </c>
      <c r="AC173" s="37">
        <v>0</v>
      </c>
      <c r="AD173" s="37">
        <v>0</v>
      </c>
      <c r="AE173" s="37">
        <v>0</v>
      </c>
      <c r="AF173" s="37">
        <v>0</v>
      </c>
      <c r="AG173" s="37">
        <v>0</v>
      </c>
      <c r="AH173" s="37">
        <v>0</v>
      </c>
      <c r="AI173" s="37">
        <v>0</v>
      </c>
      <c r="AJ173" s="37">
        <v>0</v>
      </c>
      <c r="AK173" s="37">
        <v>0</v>
      </c>
      <c r="AL173" s="152">
        <v>0</v>
      </c>
      <c r="AM173" s="149">
        <v>0</v>
      </c>
      <c r="AN173" s="37">
        <v>0</v>
      </c>
      <c r="AO173" s="37">
        <v>0</v>
      </c>
      <c r="AP173" s="37">
        <v>0</v>
      </c>
      <c r="AQ173" s="37">
        <v>0</v>
      </c>
      <c r="AR173" s="37">
        <v>0</v>
      </c>
      <c r="AS173" s="37">
        <v>0</v>
      </c>
      <c r="AT173" s="37">
        <v>0</v>
      </c>
      <c r="AU173" s="37">
        <v>0</v>
      </c>
      <c r="AV173" s="37">
        <v>0</v>
      </c>
      <c r="AW173" s="37">
        <v>0</v>
      </c>
      <c r="AX173" s="37">
        <v>0</v>
      </c>
      <c r="AY173" s="37">
        <v>0</v>
      </c>
      <c r="AZ173" s="37">
        <v>0</v>
      </c>
      <c r="BA173" s="37">
        <v>0</v>
      </c>
      <c r="BB173" s="37">
        <v>0</v>
      </c>
      <c r="BC173" s="37">
        <v>0</v>
      </c>
      <c r="BD173" s="37">
        <v>0</v>
      </c>
      <c r="BE173" s="37">
        <v>0</v>
      </c>
      <c r="BF173" s="37">
        <v>0</v>
      </c>
      <c r="BG173" s="37">
        <v>0</v>
      </c>
      <c r="BH173" s="37">
        <v>0</v>
      </c>
      <c r="BI173" s="37">
        <v>0</v>
      </c>
      <c r="BJ173" s="37">
        <v>0</v>
      </c>
      <c r="BK173" s="37">
        <v>0</v>
      </c>
      <c r="BL173" s="37">
        <v>0</v>
      </c>
      <c r="BM173" s="37">
        <v>0</v>
      </c>
      <c r="BN173" s="37">
        <v>0</v>
      </c>
      <c r="BO173" s="37">
        <v>0</v>
      </c>
      <c r="BP173" s="37">
        <v>0</v>
      </c>
      <c r="BQ173" s="37">
        <v>0</v>
      </c>
      <c r="BR173" s="37">
        <v>383</v>
      </c>
      <c r="BS173" s="37">
        <v>0</v>
      </c>
      <c r="BT173" s="37">
        <v>0</v>
      </c>
      <c r="BU173" s="37">
        <v>0</v>
      </c>
      <c r="BV173" s="37">
        <v>0</v>
      </c>
      <c r="BW173" s="37">
        <v>0</v>
      </c>
      <c r="BX173" s="38">
        <v>0</v>
      </c>
    </row>
    <row r="174" spans="1:76" ht="14.1" customHeight="1" x14ac:dyDescent="0.25">
      <c r="A174" s="28">
        <f t="shared" si="18"/>
        <v>161</v>
      </c>
      <c r="B174" s="46" t="s">
        <v>496</v>
      </c>
      <c r="C174" s="40">
        <v>14088</v>
      </c>
      <c r="D174" s="47" t="s">
        <v>105</v>
      </c>
      <c r="E174" s="32">
        <f t="shared" si="19"/>
        <v>403</v>
      </c>
      <c r="F174" s="32" t="e">
        <f>VLOOKUP(E174,Tab!$A$2:$B$255,2,TRUE)</f>
        <v>#N/A</v>
      </c>
      <c r="G174" s="33">
        <f t="shared" si="20"/>
        <v>403</v>
      </c>
      <c r="H174" s="33">
        <f t="shared" si="21"/>
        <v>357</v>
      </c>
      <c r="I174" s="33">
        <f t="shared" si="22"/>
        <v>0</v>
      </c>
      <c r="J174" s="33">
        <f t="shared" si="23"/>
        <v>0</v>
      </c>
      <c r="K174" s="33">
        <f t="shared" si="24"/>
        <v>0</v>
      </c>
      <c r="L174" s="34">
        <f t="shared" si="25"/>
        <v>760</v>
      </c>
      <c r="M174" s="35">
        <f t="shared" si="26"/>
        <v>152</v>
      </c>
      <c r="N174" s="36"/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0</v>
      </c>
      <c r="Z174" s="37">
        <v>0</v>
      </c>
      <c r="AA174" s="37">
        <v>0</v>
      </c>
      <c r="AB174" s="37">
        <v>0</v>
      </c>
      <c r="AC174" s="37">
        <v>0</v>
      </c>
      <c r="AD174" s="37">
        <v>0</v>
      </c>
      <c r="AE174" s="37">
        <v>0</v>
      </c>
      <c r="AF174" s="37">
        <v>0</v>
      </c>
      <c r="AG174" s="37">
        <v>0</v>
      </c>
      <c r="AH174" s="37">
        <v>0</v>
      </c>
      <c r="AI174" s="37">
        <v>0</v>
      </c>
      <c r="AJ174" s="37">
        <v>0</v>
      </c>
      <c r="AK174" s="37">
        <v>0</v>
      </c>
      <c r="AL174" s="152">
        <v>0</v>
      </c>
      <c r="AM174" s="149">
        <v>0</v>
      </c>
      <c r="AN174" s="37">
        <v>0</v>
      </c>
      <c r="AO174" s="37">
        <v>0</v>
      </c>
      <c r="AP174" s="37">
        <v>403</v>
      </c>
      <c r="AQ174" s="37">
        <v>0</v>
      </c>
      <c r="AR174" s="37">
        <v>0</v>
      </c>
      <c r="AS174" s="37">
        <v>0</v>
      </c>
      <c r="AT174" s="37">
        <v>0</v>
      </c>
      <c r="AU174" s="37">
        <v>0</v>
      </c>
      <c r="AV174" s="37">
        <v>0</v>
      </c>
      <c r="AW174" s="37">
        <v>357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0</v>
      </c>
      <c r="BF174" s="37">
        <v>0</v>
      </c>
      <c r="BG174" s="37">
        <v>0</v>
      </c>
      <c r="BH174" s="37">
        <v>0</v>
      </c>
      <c r="BI174" s="37">
        <v>0</v>
      </c>
      <c r="BJ174" s="37">
        <v>0</v>
      </c>
      <c r="BK174" s="37">
        <v>0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0</v>
      </c>
      <c r="BS174" s="37">
        <v>0</v>
      </c>
      <c r="BT174" s="37">
        <v>0</v>
      </c>
      <c r="BU174" s="37">
        <v>0</v>
      </c>
      <c r="BV174" s="37">
        <v>0</v>
      </c>
      <c r="BW174" s="37">
        <v>0</v>
      </c>
      <c r="BX174" s="38">
        <v>0</v>
      </c>
    </row>
    <row r="175" spans="1:76" ht="14.1" customHeight="1" x14ac:dyDescent="0.25">
      <c r="A175" s="28">
        <f t="shared" si="18"/>
        <v>162</v>
      </c>
      <c r="B175" s="48" t="s">
        <v>146</v>
      </c>
      <c r="C175" s="40">
        <v>11077</v>
      </c>
      <c r="D175" s="45" t="s">
        <v>62</v>
      </c>
      <c r="E175" s="32">
        <f t="shared" si="19"/>
        <v>364</v>
      </c>
      <c r="F175" s="32" t="e">
        <f>VLOOKUP(E175,Tab!$A$2:$B$255,2,TRUE)</f>
        <v>#N/A</v>
      </c>
      <c r="G175" s="33">
        <f t="shared" si="20"/>
        <v>364</v>
      </c>
      <c r="H175" s="33">
        <f t="shared" si="21"/>
        <v>356</v>
      </c>
      <c r="I175" s="33">
        <f t="shared" si="22"/>
        <v>0</v>
      </c>
      <c r="J175" s="33">
        <f t="shared" si="23"/>
        <v>0</v>
      </c>
      <c r="K175" s="33">
        <f t="shared" si="24"/>
        <v>0</v>
      </c>
      <c r="L175" s="34">
        <f t="shared" si="25"/>
        <v>720</v>
      </c>
      <c r="M175" s="35">
        <f t="shared" si="26"/>
        <v>144</v>
      </c>
      <c r="N175" s="36"/>
      <c r="O175" s="37">
        <v>0</v>
      </c>
      <c r="P175" s="37">
        <v>0</v>
      </c>
      <c r="Q175" s="37"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37">
        <v>0</v>
      </c>
      <c r="AA175" s="37">
        <v>0</v>
      </c>
      <c r="AB175" s="37">
        <v>0</v>
      </c>
      <c r="AC175" s="37">
        <v>0</v>
      </c>
      <c r="AD175" s="37">
        <v>0</v>
      </c>
      <c r="AE175" s="37">
        <v>0</v>
      </c>
      <c r="AF175" s="37">
        <v>0</v>
      </c>
      <c r="AG175" s="37">
        <v>0</v>
      </c>
      <c r="AH175" s="37">
        <v>0</v>
      </c>
      <c r="AI175" s="37">
        <v>0</v>
      </c>
      <c r="AJ175" s="37">
        <v>0</v>
      </c>
      <c r="AK175" s="37">
        <v>0</v>
      </c>
      <c r="AL175" s="152">
        <v>0</v>
      </c>
      <c r="AM175" s="149">
        <v>0</v>
      </c>
      <c r="AN175" s="37">
        <v>0</v>
      </c>
      <c r="AO175" s="37">
        <v>0</v>
      </c>
      <c r="AP175" s="37">
        <v>0</v>
      </c>
      <c r="AQ175" s="37">
        <v>0</v>
      </c>
      <c r="AR175" s="37">
        <v>0</v>
      </c>
      <c r="AS175" s="37">
        <v>0</v>
      </c>
      <c r="AT175" s="37">
        <v>0</v>
      </c>
      <c r="AU175" s="37">
        <v>0</v>
      </c>
      <c r="AV175" s="37">
        <v>0</v>
      </c>
      <c r="AW175" s="37">
        <v>364</v>
      </c>
      <c r="AX175" s="37">
        <v>0</v>
      </c>
      <c r="AY175" s="37">
        <v>0</v>
      </c>
      <c r="AZ175" s="37">
        <v>0</v>
      </c>
      <c r="BA175" s="37">
        <v>0</v>
      </c>
      <c r="BB175" s="37">
        <v>0</v>
      </c>
      <c r="BC175" s="37">
        <v>0</v>
      </c>
      <c r="BD175" s="37">
        <v>0</v>
      </c>
      <c r="BE175" s="37">
        <v>0</v>
      </c>
      <c r="BF175" s="37">
        <v>0</v>
      </c>
      <c r="BG175" s="37">
        <v>0</v>
      </c>
      <c r="BH175" s="37">
        <v>0</v>
      </c>
      <c r="BI175" s="37">
        <v>0</v>
      </c>
      <c r="BJ175" s="37">
        <v>0</v>
      </c>
      <c r="BK175" s="37">
        <v>0</v>
      </c>
      <c r="BL175" s="37">
        <v>0</v>
      </c>
      <c r="BM175" s="37">
        <v>0</v>
      </c>
      <c r="BN175" s="37">
        <v>356</v>
      </c>
      <c r="BO175" s="37">
        <v>0</v>
      </c>
      <c r="BP175" s="37">
        <v>0</v>
      </c>
      <c r="BQ175" s="37">
        <v>0</v>
      </c>
      <c r="BR175" s="37">
        <v>0</v>
      </c>
      <c r="BS175" s="37">
        <v>0</v>
      </c>
      <c r="BT175" s="37">
        <v>0</v>
      </c>
      <c r="BU175" s="37">
        <v>0</v>
      </c>
      <c r="BV175" s="37">
        <v>0</v>
      </c>
      <c r="BW175" s="37">
        <v>0</v>
      </c>
      <c r="BX175" s="38">
        <v>0</v>
      </c>
    </row>
    <row r="176" spans="1:76" ht="14.1" customHeight="1" x14ac:dyDescent="0.25">
      <c r="A176" s="28">
        <f t="shared" si="18"/>
        <v>163</v>
      </c>
      <c r="B176" s="39" t="s">
        <v>286</v>
      </c>
      <c r="C176" s="40">
        <v>10672</v>
      </c>
      <c r="D176" s="41" t="s">
        <v>190</v>
      </c>
      <c r="E176" s="32">
        <f t="shared" si="19"/>
        <v>0</v>
      </c>
      <c r="F176" s="32" t="e">
        <f>VLOOKUP(E176,Tab!$A$2:$B$255,2,TRUE)</f>
        <v>#N/A</v>
      </c>
      <c r="G176" s="33">
        <f t="shared" si="20"/>
        <v>342</v>
      </c>
      <c r="H176" s="33">
        <f t="shared" si="21"/>
        <v>312</v>
      </c>
      <c r="I176" s="33">
        <f t="shared" si="22"/>
        <v>0</v>
      </c>
      <c r="J176" s="33">
        <f t="shared" si="23"/>
        <v>0</v>
      </c>
      <c r="K176" s="33">
        <f t="shared" si="24"/>
        <v>0</v>
      </c>
      <c r="L176" s="34">
        <f t="shared" si="25"/>
        <v>654</v>
      </c>
      <c r="M176" s="35">
        <f t="shared" si="26"/>
        <v>130.80000000000001</v>
      </c>
      <c r="N176" s="36"/>
      <c r="O176" s="37">
        <v>0</v>
      </c>
      <c r="P176" s="37">
        <v>0</v>
      </c>
      <c r="Q176" s="37"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37">
        <v>0</v>
      </c>
      <c r="AA176" s="37">
        <v>0</v>
      </c>
      <c r="AB176" s="37">
        <v>0</v>
      </c>
      <c r="AC176" s="37">
        <v>0</v>
      </c>
      <c r="AD176" s="37">
        <v>0</v>
      </c>
      <c r="AE176" s="37">
        <v>0</v>
      </c>
      <c r="AF176" s="37">
        <v>0</v>
      </c>
      <c r="AG176" s="37">
        <v>0</v>
      </c>
      <c r="AH176" s="37">
        <v>0</v>
      </c>
      <c r="AI176" s="37">
        <v>0</v>
      </c>
      <c r="AJ176" s="37">
        <v>0</v>
      </c>
      <c r="AK176" s="37">
        <v>0</v>
      </c>
      <c r="AL176" s="152">
        <v>0</v>
      </c>
      <c r="AM176" s="149">
        <v>0</v>
      </c>
      <c r="AN176" s="37">
        <v>0</v>
      </c>
      <c r="AO176" s="37">
        <v>0</v>
      </c>
      <c r="AP176" s="37">
        <v>0</v>
      </c>
      <c r="AQ176" s="37">
        <v>0</v>
      </c>
      <c r="AR176" s="37">
        <v>0</v>
      </c>
      <c r="AS176" s="37">
        <v>0</v>
      </c>
      <c r="AT176" s="37">
        <v>0</v>
      </c>
      <c r="AU176" s="37">
        <v>0</v>
      </c>
      <c r="AV176" s="37">
        <v>0</v>
      </c>
      <c r="AW176" s="37">
        <v>0</v>
      </c>
      <c r="AX176" s="37">
        <v>0</v>
      </c>
      <c r="AY176" s="37">
        <v>0</v>
      </c>
      <c r="AZ176" s="37">
        <v>0</v>
      </c>
      <c r="BA176" s="37">
        <v>0</v>
      </c>
      <c r="BB176" s="37">
        <v>0</v>
      </c>
      <c r="BC176" s="37">
        <v>0</v>
      </c>
      <c r="BD176" s="37">
        <v>0</v>
      </c>
      <c r="BE176" s="37">
        <v>0</v>
      </c>
      <c r="BF176" s="37">
        <v>0</v>
      </c>
      <c r="BG176" s="37">
        <v>0</v>
      </c>
      <c r="BH176" s="37">
        <v>0</v>
      </c>
      <c r="BI176" s="37">
        <v>0</v>
      </c>
      <c r="BJ176" s="37">
        <v>0</v>
      </c>
      <c r="BK176" s="37">
        <v>342</v>
      </c>
      <c r="BL176" s="37">
        <v>0</v>
      </c>
      <c r="BM176" s="37">
        <v>0</v>
      </c>
      <c r="BN176" s="37">
        <v>0</v>
      </c>
      <c r="BO176" s="37">
        <v>0</v>
      </c>
      <c r="BP176" s="37">
        <v>0</v>
      </c>
      <c r="BQ176" s="37">
        <v>312</v>
      </c>
      <c r="BR176" s="37">
        <v>0</v>
      </c>
      <c r="BS176" s="37">
        <v>0</v>
      </c>
      <c r="BT176" s="37">
        <v>0</v>
      </c>
      <c r="BU176" s="37">
        <v>0</v>
      </c>
      <c r="BV176" s="37">
        <v>0</v>
      </c>
      <c r="BW176" s="37">
        <v>0</v>
      </c>
      <c r="BX176" s="38">
        <v>0</v>
      </c>
    </row>
    <row r="177" spans="1:76" ht="14.1" customHeight="1" x14ac:dyDescent="0.25">
      <c r="A177" s="28">
        <f t="shared" si="18"/>
        <v>164</v>
      </c>
      <c r="B177" s="39" t="s">
        <v>152</v>
      </c>
      <c r="C177" s="40">
        <v>154</v>
      </c>
      <c r="D177" s="41" t="s">
        <v>85</v>
      </c>
      <c r="E177" s="32">
        <f t="shared" si="19"/>
        <v>552</v>
      </c>
      <c r="F177" s="32" t="str">
        <f>VLOOKUP(E177,Tab!$A$2:$B$255,2,TRUE)</f>
        <v>Não</v>
      </c>
      <c r="G177" s="33">
        <f t="shared" si="20"/>
        <v>552</v>
      </c>
      <c r="H177" s="33">
        <f t="shared" si="21"/>
        <v>0</v>
      </c>
      <c r="I177" s="33">
        <f t="shared" si="22"/>
        <v>0</v>
      </c>
      <c r="J177" s="33">
        <f t="shared" si="23"/>
        <v>0</v>
      </c>
      <c r="K177" s="33">
        <f t="shared" si="24"/>
        <v>0</v>
      </c>
      <c r="L177" s="34">
        <f t="shared" si="25"/>
        <v>552</v>
      </c>
      <c r="M177" s="35">
        <f t="shared" si="26"/>
        <v>110.4</v>
      </c>
      <c r="N177" s="36"/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0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152">
        <v>0</v>
      </c>
      <c r="AM177" s="149">
        <v>0</v>
      </c>
      <c r="AN177" s="37">
        <v>0</v>
      </c>
      <c r="AO177" s="37">
        <v>0</v>
      </c>
      <c r="AP177" s="37">
        <v>552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0</v>
      </c>
      <c r="BO177" s="37">
        <v>0</v>
      </c>
      <c r="BP177" s="37">
        <v>0</v>
      </c>
      <c r="BQ177" s="37">
        <v>0</v>
      </c>
      <c r="BR177" s="37">
        <v>0</v>
      </c>
      <c r="BS177" s="37">
        <v>0</v>
      </c>
      <c r="BT177" s="37">
        <v>0</v>
      </c>
      <c r="BU177" s="37">
        <v>0</v>
      </c>
      <c r="BV177" s="37">
        <v>0</v>
      </c>
      <c r="BW177" s="37">
        <v>0</v>
      </c>
      <c r="BX177" s="38">
        <v>0</v>
      </c>
    </row>
    <row r="178" spans="1:76" ht="14.1" customHeight="1" x14ac:dyDescent="0.25">
      <c r="A178" s="28">
        <f t="shared" si="18"/>
        <v>165</v>
      </c>
      <c r="B178" s="42" t="s">
        <v>180</v>
      </c>
      <c r="C178" s="30">
        <v>358</v>
      </c>
      <c r="D178" s="31" t="s">
        <v>78</v>
      </c>
      <c r="E178" s="32">
        <f t="shared" si="19"/>
        <v>539</v>
      </c>
      <c r="F178" s="32" t="str">
        <f>VLOOKUP(E178,Tab!$A$2:$B$255,2,TRUE)</f>
        <v>Não</v>
      </c>
      <c r="G178" s="33">
        <f t="shared" si="20"/>
        <v>539</v>
      </c>
      <c r="H178" s="33">
        <f t="shared" si="21"/>
        <v>0</v>
      </c>
      <c r="I178" s="33">
        <f t="shared" si="22"/>
        <v>0</v>
      </c>
      <c r="J178" s="33">
        <f t="shared" si="23"/>
        <v>0</v>
      </c>
      <c r="K178" s="33">
        <f t="shared" si="24"/>
        <v>0</v>
      </c>
      <c r="L178" s="34">
        <f t="shared" si="25"/>
        <v>539</v>
      </c>
      <c r="M178" s="35">
        <f t="shared" si="26"/>
        <v>107.8</v>
      </c>
      <c r="N178" s="36"/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v>0</v>
      </c>
      <c r="W178" s="37">
        <v>0</v>
      </c>
      <c r="X178" s="37">
        <v>0</v>
      </c>
      <c r="Y178" s="37">
        <v>0</v>
      </c>
      <c r="Z178" s="37">
        <v>0</v>
      </c>
      <c r="AA178" s="37">
        <v>0</v>
      </c>
      <c r="AB178" s="37">
        <v>0</v>
      </c>
      <c r="AC178" s="37">
        <v>0</v>
      </c>
      <c r="AD178" s="37">
        <v>0</v>
      </c>
      <c r="AE178" s="37">
        <v>0</v>
      </c>
      <c r="AF178" s="37">
        <v>0</v>
      </c>
      <c r="AG178" s="37">
        <v>0</v>
      </c>
      <c r="AH178" s="37">
        <v>0</v>
      </c>
      <c r="AI178" s="37">
        <v>0</v>
      </c>
      <c r="AJ178" s="37">
        <v>0</v>
      </c>
      <c r="AK178" s="37">
        <v>0</v>
      </c>
      <c r="AL178" s="152">
        <v>0</v>
      </c>
      <c r="AM178" s="149">
        <v>0</v>
      </c>
      <c r="AN178" s="37">
        <v>0</v>
      </c>
      <c r="AO178" s="37">
        <v>0</v>
      </c>
      <c r="AP178" s="37">
        <v>539</v>
      </c>
      <c r="AQ178" s="37">
        <v>0</v>
      </c>
      <c r="AR178" s="37">
        <v>0</v>
      </c>
      <c r="AS178" s="37">
        <v>0</v>
      </c>
      <c r="AT178" s="37">
        <v>0</v>
      </c>
      <c r="AU178" s="37">
        <v>0</v>
      </c>
      <c r="AV178" s="37">
        <v>0</v>
      </c>
      <c r="AW178" s="37">
        <v>0</v>
      </c>
      <c r="AX178" s="37">
        <v>0</v>
      </c>
      <c r="AY178" s="37">
        <v>0</v>
      </c>
      <c r="AZ178" s="37">
        <v>0</v>
      </c>
      <c r="BA178" s="37">
        <v>0</v>
      </c>
      <c r="BB178" s="37">
        <v>0</v>
      </c>
      <c r="BC178" s="37">
        <v>0</v>
      </c>
      <c r="BD178" s="37">
        <v>0</v>
      </c>
      <c r="BE178" s="37">
        <v>0</v>
      </c>
      <c r="BF178" s="37">
        <v>0</v>
      </c>
      <c r="BG178" s="37">
        <v>0</v>
      </c>
      <c r="BH178" s="37">
        <v>0</v>
      </c>
      <c r="BI178" s="37">
        <v>0</v>
      </c>
      <c r="BJ178" s="37">
        <v>0</v>
      </c>
      <c r="BK178" s="37">
        <v>0</v>
      </c>
      <c r="BL178" s="37">
        <v>0</v>
      </c>
      <c r="BM178" s="37">
        <v>0</v>
      </c>
      <c r="BN178" s="37">
        <v>0</v>
      </c>
      <c r="BO178" s="37">
        <v>0</v>
      </c>
      <c r="BP178" s="37">
        <v>0</v>
      </c>
      <c r="BQ178" s="37">
        <v>0</v>
      </c>
      <c r="BR178" s="37">
        <v>0</v>
      </c>
      <c r="BS178" s="37">
        <v>0</v>
      </c>
      <c r="BT178" s="37">
        <v>0</v>
      </c>
      <c r="BU178" s="37">
        <v>0</v>
      </c>
      <c r="BV178" s="37">
        <v>0</v>
      </c>
      <c r="BW178" s="37">
        <v>0</v>
      </c>
      <c r="BX178" s="38">
        <v>0</v>
      </c>
    </row>
    <row r="179" spans="1:76" ht="14.1" customHeight="1" x14ac:dyDescent="0.25">
      <c r="A179" s="28">
        <f t="shared" si="18"/>
        <v>166</v>
      </c>
      <c r="B179" s="39" t="s">
        <v>138</v>
      </c>
      <c r="C179" s="40">
        <v>11791</v>
      </c>
      <c r="D179" s="41" t="s">
        <v>62</v>
      </c>
      <c r="E179" s="32">
        <f t="shared" si="19"/>
        <v>539</v>
      </c>
      <c r="F179" s="32" t="str">
        <f>VLOOKUP(E179,Tab!$A$2:$B$255,2,TRUE)</f>
        <v>Não</v>
      </c>
      <c r="G179" s="33">
        <f t="shared" si="20"/>
        <v>539</v>
      </c>
      <c r="H179" s="33">
        <f t="shared" si="21"/>
        <v>0</v>
      </c>
      <c r="I179" s="33">
        <f t="shared" si="22"/>
        <v>0</v>
      </c>
      <c r="J179" s="33">
        <f t="shared" si="23"/>
        <v>0</v>
      </c>
      <c r="K179" s="33">
        <f t="shared" si="24"/>
        <v>0</v>
      </c>
      <c r="L179" s="34">
        <f t="shared" si="25"/>
        <v>539</v>
      </c>
      <c r="M179" s="35">
        <f t="shared" si="26"/>
        <v>107.8</v>
      </c>
      <c r="N179" s="36"/>
      <c r="O179" s="37">
        <v>0</v>
      </c>
      <c r="P179" s="37">
        <v>0</v>
      </c>
      <c r="Q179" s="37"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v>0</v>
      </c>
      <c r="W179" s="37">
        <v>0</v>
      </c>
      <c r="X179" s="37">
        <v>0</v>
      </c>
      <c r="Y179" s="37">
        <v>0</v>
      </c>
      <c r="Z179" s="37">
        <v>0</v>
      </c>
      <c r="AA179" s="37">
        <v>0</v>
      </c>
      <c r="AB179" s="37">
        <v>0</v>
      </c>
      <c r="AC179" s="37">
        <v>0</v>
      </c>
      <c r="AD179" s="37">
        <v>0</v>
      </c>
      <c r="AE179" s="37">
        <v>0</v>
      </c>
      <c r="AF179" s="37">
        <v>0</v>
      </c>
      <c r="AG179" s="37">
        <v>0</v>
      </c>
      <c r="AH179" s="37">
        <v>0</v>
      </c>
      <c r="AI179" s="37">
        <v>0</v>
      </c>
      <c r="AJ179" s="37">
        <v>0</v>
      </c>
      <c r="AK179" s="37">
        <v>0</v>
      </c>
      <c r="AL179" s="152">
        <v>0</v>
      </c>
      <c r="AM179" s="149">
        <v>0</v>
      </c>
      <c r="AN179" s="37">
        <v>0</v>
      </c>
      <c r="AO179" s="37">
        <v>0</v>
      </c>
      <c r="AP179" s="37">
        <v>0</v>
      </c>
      <c r="AQ179" s="37">
        <v>0</v>
      </c>
      <c r="AR179" s="37">
        <v>0</v>
      </c>
      <c r="AS179" s="37">
        <v>0</v>
      </c>
      <c r="AT179" s="37">
        <v>0</v>
      </c>
      <c r="AU179" s="37">
        <v>0</v>
      </c>
      <c r="AV179" s="37">
        <v>0</v>
      </c>
      <c r="AW179" s="37">
        <v>539</v>
      </c>
      <c r="AX179" s="37">
        <v>0</v>
      </c>
      <c r="AY179" s="37">
        <v>0</v>
      </c>
      <c r="AZ179" s="37">
        <v>0</v>
      </c>
      <c r="BA179" s="37">
        <v>0</v>
      </c>
      <c r="BB179" s="37">
        <v>0</v>
      </c>
      <c r="BC179" s="37">
        <v>0</v>
      </c>
      <c r="BD179" s="37">
        <v>0</v>
      </c>
      <c r="BE179" s="37">
        <v>0</v>
      </c>
      <c r="BF179" s="37">
        <v>0</v>
      </c>
      <c r="BG179" s="37">
        <v>0</v>
      </c>
      <c r="BH179" s="37">
        <v>0</v>
      </c>
      <c r="BI179" s="37">
        <v>0</v>
      </c>
      <c r="BJ179" s="37">
        <v>0</v>
      </c>
      <c r="BK179" s="37">
        <v>0</v>
      </c>
      <c r="BL179" s="37">
        <v>0</v>
      </c>
      <c r="BM179" s="37">
        <v>0</v>
      </c>
      <c r="BN179" s="37">
        <v>0</v>
      </c>
      <c r="BO179" s="37">
        <v>0</v>
      </c>
      <c r="BP179" s="37">
        <v>0</v>
      </c>
      <c r="BQ179" s="37">
        <v>0</v>
      </c>
      <c r="BR179" s="37">
        <v>0</v>
      </c>
      <c r="BS179" s="37">
        <v>0</v>
      </c>
      <c r="BT179" s="37">
        <v>0</v>
      </c>
      <c r="BU179" s="37">
        <v>0</v>
      </c>
      <c r="BV179" s="37">
        <v>0</v>
      </c>
      <c r="BW179" s="37">
        <v>0</v>
      </c>
      <c r="BX179" s="38">
        <v>0</v>
      </c>
    </row>
    <row r="180" spans="1:76" ht="14.1" customHeight="1" x14ac:dyDescent="0.25">
      <c r="A180" s="28">
        <f t="shared" si="18"/>
        <v>167</v>
      </c>
      <c r="B180" s="50" t="s">
        <v>177</v>
      </c>
      <c r="C180" s="40">
        <v>787</v>
      </c>
      <c r="D180" s="51" t="s">
        <v>83</v>
      </c>
      <c r="E180" s="32">
        <f t="shared" si="19"/>
        <v>538</v>
      </c>
      <c r="F180" s="32" t="str">
        <f>VLOOKUP(E180,Tab!$A$2:$B$255,2,TRUE)</f>
        <v>Não</v>
      </c>
      <c r="G180" s="33">
        <f t="shared" si="20"/>
        <v>538</v>
      </c>
      <c r="H180" s="33">
        <f t="shared" si="21"/>
        <v>0</v>
      </c>
      <c r="I180" s="33">
        <f t="shared" si="22"/>
        <v>0</v>
      </c>
      <c r="J180" s="33">
        <f t="shared" si="23"/>
        <v>0</v>
      </c>
      <c r="K180" s="33">
        <f t="shared" si="24"/>
        <v>0</v>
      </c>
      <c r="L180" s="34">
        <f t="shared" si="25"/>
        <v>538</v>
      </c>
      <c r="M180" s="35">
        <f t="shared" si="26"/>
        <v>107.6</v>
      </c>
      <c r="N180" s="36"/>
      <c r="O180" s="37">
        <v>0</v>
      </c>
      <c r="P180" s="37">
        <v>0</v>
      </c>
      <c r="Q180" s="37"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0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152">
        <v>0</v>
      </c>
      <c r="AM180" s="149">
        <v>0</v>
      </c>
      <c r="AN180" s="37">
        <v>0</v>
      </c>
      <c r="AO180" s="37">
        <v>0</v>
      </c>
      <c r="AP180" s="37">
        <v>538</v>
      </c>
      <c r="AQ180" s="37">
        <v>0</v>
      </c>
      <c r="AR180" s="37">
        <v>0</v>
      </c>
      <c r="AS180" s="37">
        <v>0</v>
      </c>
      <c r="AT180" s="37">
        <v>0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8">
        <v>0</v>
      </c>
    </row>
    <row r="181" spans="1:76" ht="14.1" customHeight="1" x14ac:dyDescent="0.25">
      <c r="A181" s="28">
        <f t="shared" si="18"/>
        <v>168</v>
      </c>
      <c r="B181" s="39" t="s">
        <v>157</v>
      </c>
      <c r="C181" s="40">
        <v>2483</v>
      </c>
      <c r="D181" s="41" t="s">
        <v>122</v>
      </c>
      <c r="E181" s="32">
        <f t="shared" si="19"/>
        <v>0</v>
      </c>
      <c r="F181" s="32" t="e">
        <f>VLOOKUP(E181,Tab!$A$2:$B$255,2,TRUE)</f>
        <v>#N/A</v>
      </c>
      <c r="G181" s="33">
        <f t="shared" si="20"/>
        <v>535</v>
      </c>
      <c r="H181" s="33">
        <f t="shared" si="21"/>
        <v>0</v>
      </c>
      <c r="I181" s="33">
        <f t="shared" si="22"/>
        <v>0</v>
      </c>
      <c r="J181" s="33">
        <f t="shared" si="23"/>
        <v>0</v>
      </c>
      <c r="K181" s="33">
        <f t="shared" si="24"/>
        <v>0</v>
      </c>
      <c r="L181" s="34">
        <f t="shared" si="25"/>
        <v>535</v>
      </c>
      <c r="M181" s="35">
        <f t="shared" si="26"/>
        <v>107</v>
      </c>
      <c r="N181" s="36"/>
      <c r="O181" s="37">
        <v>0</v>
      </c>
      <c r="P181" s="37">
        <v>0</v>
      </c>
      <c r="Q181" s="37"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37">
        <v>0</v>
      </c>
      <c r="AA181" s="37">
        <v>0</v>
      </c>
      <c r="AB181" s="37">
        <v>0</v>
      </c>
      <c r="AC181" s="37">
        <v>0</v>
      </c>
      <c r="AD181" s="37">
        <v>0</v>
      </c>
      <c r="AE181" s="37">
        <v>0</v>
      </c>
      <c r="AF181" s="37">
        <v>0</v>
      </c>
      <c r="AG181" s="37">
        <v>0</v>
      </c>
      <c r="AH181" s="37">
        <v>0</v>
      </c>
      <c r="AI181" s="37">
        <v>0</v>
      </c>
      <c r="AJ181" s="37">
        <v>0</v>
      </c>
      <c r="AK181" s="37">
        <v>0</v>
      </c>
      <c r="AL181" s="152">
        <v>0</v>
      </c>
      <c r="AM181" s="149">
        <v>0</v>
      </c>
      <c r="AN181" s="37">
        <v>0</v>
      </c>
      <c r="AO181" s="37">
        <v>0</v>
      </c>
      <c r="AP181" s="37">
        <v>0</v>
      </c>
      <c r="AQ181" s="37">
        <v>0</v>
      </c>
      <c r="AR181" s="37">
        <v>0</v>
      </c>
      <c r="AS181" s="37">
        <v>0</v>
      </c>
      <c r="AT181" s="37">
        <v>0</v>
      </c>
      <c r="AU181" s="37">
        <v>0</v>
      </c>
      <c r="AV181" s="37">
        <v>0</v>
      </c>
      <c r="AW181" s="37">
        <v>0</v>
      </c>
      <c r="AX181" s="37">
        <v>0</v>
      </c>
      <c r="AY181" s="37">
        <v>0</v>
      </c>
      <c r="AZ181" s="37">
        <v>0</v>
      </c>
      <c r="BA181" s="37">
        <v>535</v>
      </c>
      <c r="BB181" s="37">
        <v>0</v>
      </c>
      <c r="BC181" s="37">
        <v>0</v>
      </c>
      <c r="BD181" s="37">
        <v>0</v>
      </c>
      <c r="BE181" s="37">
        <v>0</v>
      </c>
      <c r="BF181" s="37">
        <v>0</v>
      </c>
      <c r="BG181" s="37">
        <v>0</v>
      </c>
      <c r="BH181" s="37">
        <v>0</v>
      </c>
      <c r="BI181" s="37">
        <v>0</v>
      </c>
      <c r="BJ181" s="37">
        <v>0</v>
      </c>
      <c r="BK181" s="37">
        <v>0</v>
      </c>
      <c r="BL181" s="37">
        <v>0</v>
      </c>
      <c r="BM181" s="37">
        <v>0</v>
      </c>
      <c r="BN181" s="37">
        <v>0</v>
      </c>
      <c r="BO181" s="37">
        <v>0</v>
      </c>
      <c r="BP181" s="37">
        <v>0</v>
      </c>
      <c r="BQ181" s="37">
        <v>0</v>
      </c>
      <c r="BR181" s="37">
        <v>0</v>
      </c>
      <c r="BS181" s="37">
        <v>0</v>
      </c>
      <c r="BT181" s="37">
        <v>0</v>
      </c>
      <c r="BU181" s="37">
        <v>0</v>
      </c>
      <c r="BV181" s="37">
        <v>0</v>
      </c>
      <c r="BW181" s="37">
        <v>0</v>
      </c>
      <c r="BX181" s="38">
        <v>0</v>
      </c>
    </row>
    <row r="182" spans="1:76" ht="14.1" customHeight="1" x14ac:dyDescent="0.25">
      <c r="A182" s="28">
        <f t="shared" si="18"/>
        <v>169</v>
      </c>
      <c r="B182" s="48" t="s">
        <v>156</v>
      </c>
      <c r="C182" s="40">
        <v>10370</v>
      </c>
      <c r="D182" s="45" t="s">
        <v>62</v>
      </c>
      <c r="E182" s="32">
        <f t="shared" si="19"/>
        <v>0</v>
      </c>
      <c r="F182" s="32" t="e">
        <f>VLOOKUP(E182,Tab!$A$2:$B$255,2,TRUE)</f>
        <v>#N/A</v>
      </c>
      <c r="G182" s="33">
        <f t="shared" si="20"/>
        <v>533</v>
      </c>
      <c r="H182" s="33">
        <f t="shared" si="21"/>
        <v>0</v>
      </c>
      <c r="I182" s="33">
        <f t="shared" si="22"/>
        <v>0</v>
      </c>
      <c r="J182" s="33">
        <f t="shared" si="23"/>
        <v>0</v>
      </c>
      <c r="K182" s="33">
        <f t="shared" si="24"/>
        <v>0</v>
      </c>
      <c r="L182" s="34">
        <f t="shared" si="25"/>
        <v>533</v>
      </c>
      <c r="M182" s="35">
        <f t="shared" si="26"/>
        <v>106.6</v>
      </c>
      <c r="N182" s="36"/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0</v>
      </c>
      <c r="Y182" s="37">
        <v>0</v>
      </c>
      <c r="Z182" s="37">
        <v>0</v>
      </c>
      <c r="AA182" s="37">
        <v>0</v>
      </c>
      <c r="AB182" s="37">
        <v>0</v>
      </c>
      <c r="AC182" s="37">
        <v>0</v>
      </c>
      <c r="AD182" s="37">
        <v>0</v>
      </c>
      <c r="AE182" s="37">
        <v>0</v>
      </c>
      <c r="AF182" s="37">
        <v>0</v>
      </c>
      <c r="AG182" s="37">
        <v>0</v>
      </c>
      <c r="AH182" s="37">
        <v>0</v>
      </c>
      <c r="AI182" s="37">
        <v>0</v>
      </c>
      <c r="AJ182" s="37">
        <v>0</v>
      </c>
      <c r="AK182" s="37">
        <v>0</v>
      </c>
      <c r="AL182" s="152">
        <v>0</v>
      </c>
      <c r="AM182" s="149">
        <v>0</v>
      </c>
      <c r="AN182" s="37">
        <v>0</v>
      </c>
      <c r="AO182" s="37">
        <v>0</v>
      </c>
      <c r="AP182" s="37">
        <v>0</v>
      </c>
      <c r="AQ182" s="37">
        <v>0</v>
      </c>
      <c r="AR182" s="37">
        <v>0</v>
      </c>
      <c r="AS182" s="37">
        <v>0</v>
      </c>
      <c r="AT182" s="37">
        <v>0</v>
      </c>
      <c r="AU182" s="37">
        <v>0</v>
      </c>
      <c r="AV182" s="37">
        <v>0</v>
      </c>
      <c r="AW182" s="37">
        <v>0</v>
      </c>
      <c r="AX182" s="37">
        <v>0</v>
      </c>
      <c r="AY182" s="37">
        <v>0</v>
      </c>
      <c r="AZ182" s="37">
        <v>0</v>
      </c>
      <c r="BA182" s="37">
        <v>0</v>
      </c>
      <c r="BB182" s="37">
        <v>0</v>
      </c>
      <c r="BC182" s="37">
        <v>0</v>
      </c>
      <c r="BD182" s="37">
        <v>0</v>
      </c>
      <c r="BE182" s="37">
        <v>0</v>
      </c>
      <c r="BF182" s="37">
        <v>533</v>
      </c>
      <c r="BG182" s="37">
        <v>0</v>
      </c>
      <c r="BH182" s="37">
        <v>0</v>
      </c>
      <c r="BI182" s="37">
        <v>0</v>
      </c>
      <c r="BJ182" s="37">
        <v>0</v>
      </c>
      <c r="BK182" s="37">
        <v>0</v>
      </c>
      <c r="BL182" s="37">
        <v>0</v>
      </c>
      <c r="BM182" s="37">
        <v>0</v>
      </c>
      <c r="BN182" s="37">
        <v>0</v>
      </c>
      <c r="BO182" s="37">
        <v>0</v>
      </c>
      <c r="BP182" s="37">
        <v>0</v>
      </c>
      <c r="BQ182" s="37">
        <v>0</v>
      </c>
      <c r="BR182" s="37">
        <v>0</v>
      </c>
      <c r="BS182" s="37">
        <v>0</v>
      </c>
      <c r="BT182" s="37">
        <v>0</v>
      </c>
      <c r="BU182" s="37">
        <v>0</v>
      </c>
      <c r="BV182" s="37">
        <v>0</v>
      </c>
      <c r="BW182" s="37">
        <v>0</v>
      </c>
      <c r="BX182" s="38">
        <v>0</v>
      </c>
    </row>
    <row r="183" spans="1:76" ht="14.1" customHeight="1" x14ac:dyDescent="0.25">
      <c r="A183" s="28">
        <f t="shared" si="18"/>
        <v>170</v>
      </c>
      <c r="B183" s="50" t="s">
        <v>136</v>
      </c>
      <c r="C183" s="40">
        <v>12121</v>
      </c>
      <c r="D183" s="51" t="s">
        <v>83</v>
      </c>
      <c r="E183" s="32">
        <f t="shared" si="19"/>
        <v>532</v>
      </c>
      <c r="F183" s="32" t="str">
        <f>VLOOKUP(E183,Tab!$A$2:$B$255,2,TRUE)</f>
        <v>Não</v>
      </c>
      <c r="G183" s="33">
        <f t="shared" si="20"/>
        <v>532</v>
      </c>
      <c r="H183" s="33">
        <f t="shared" si="21"/>
        <v>0</v>
      </c>
      <c r="I183" s="33">
        <f t="shared" si="22"/>
        <v>0</v>
      </c>
      <c r="J183" s="33">
        <f t="shared" si="23"/>
        <v>0</v>
      </c>
      <c r="K183" s="33">
        <f t="shared" si="24"/>
        <v>0</v>
      </c>
      <c r="L183" s="34">
        <f t="shared" si="25"/>
        <v>532</v>
      </c>
      <c r="M183" s="35">
        <f t="shared" si="26"/>
        <v>106.4</v>
      </c>
      <c r="N183" s="36"/>
      <c r="O183" s="37">
        <v>0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532</v>
      </c>
      <c r="V183" s="37">
        <v>0</v>
      </c>
      <c r="W183" s="37">
        <v>0</v>
      </c>
      <c r="X183" s="37">
        <v>0</v>
      </c>
      <c r="Y183" s="37">
        <v>0</v>
      </c>
      <c r="Z183" s="37">
        <v>0</v>
      </c>
      <c r="AA183" s="37">
        <v>0</v>
      </c>
      <c r="AB183" s="37">
        <v>0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0</v>
      </c>
      <c r="AI183" s="37">
        <v>0</v>
      </c>
      <c r="AJ183" s="37">
        <v>0</v>
      </c>
      <c r="AK183" s="37">
        <v>0</v>
      </c>
      <c r="AL183" s="152">
        <v>0</v>
      </c>
      <c r="AM183" s="149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0</v>
      </c>
      <c r="AY183" s="37">
        <v>0</v>
      </c>
      <c r="AZ183" s="37">
        <v>0</v>
      </c>
      <c r="BA183" s="37">
        <v>0</v>
      </c>
      <c r="BB183" s="37">
        <v>0</v>
      </c>
      <c r="BC183" s="37">
        <v>0</v>
      </c>
      <c r="BD183" s="37">
        <v>0</v>
      </c>
      <c r="BE183" s="37">
        <v>0</v>
      </c>
      <c r="BF183" s="37">
        <v>0</v>
      </c>
      <c r="BG183" s="37">
        <v>0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8">
        <v>0</v>
      </c>
    </row>
    <row r="184" spans="1:76" ht="14.1" customHeight="1" x14ac:dyDescent="0.25">
      <c r="A184" s="28">
        <f t="shared" si="18"/>
        <v>171</v>
      </c>
      <c r="B184" s="39" t="s">
        <v>183</v>
      </c>
      <c r="C184" s="40">
        <v>6429</v>
      </c>
      <c r="D184" s="41" t="s">
        <v>184</v>
      </c>
      <c r="E184" s="32">
        <f t="shared" si="19"/>
        <v>530</v>
      </c>
      <c r="F184" s="32" t="str">
        <f>VLOOKUP(E184,Tab!$A$2:$B$255,2,TRUE)</f>
        <v>Não</v>
      </c>
      <c r="G184" s="33">
        <f t="shared" si="20"/>
        <v>530</v>
      </c>
      <c r="H184" s="33">
        <f t="shared" si="21"/>
        <v>0</v>
      </c>
      <c r="I184" s="33">
        <f t="shared" si="22"/>
        <v>0</v>
      </c>
      <c r="J184" s="33">
        <f t="shared" si="23"/>
        <v>0</v>
      </c>
      <c r="K184" s="33">
        <f t="shared" si="24"/>
        <v>0</v>
      </c>
      <c r="L184" s="34">
        <f t="shared" si="25"/>
        <v>530</v>
      </c>
      <c r="M184" s="35">
        <f t="shared" si="26"/>
        <v>106</v>
      </c>
      <c r="N184" s="36"/>
      <c r="O184" s="37">
        <v>0</v>
      </c>
      <c r="P184" s="37">
        <v>0</v>
      </c>
      <c r="Q184" s="37">
        <v>0</v>
      </c>
      <c r="R184" s="37">
        <v>0</v>
      </c>
      <c r="S184" s="37">
        <v>0</v>
      </c>
      <c r="T184" s="37">
        <v>0</v>
      </c>
      <c r="U184" s="37">
        <v>0</v>
      </c>
      <c r="V184" s="37">
        <v>0</v>
      </c>
      <c r="W184" s="37">
        <v>0</v>
      </c>
      <c r="X184" s="37">
        <v>0</v>
      </c>
      <c r="Y184" s="37">
        <v>0</v>
      </c>
      <c r="Z184" s="37">
        <v>0</v>
      </c>
      <c r="AA184" s="37">
        <v>0</v>
      </c>
      <c r="AB184" s="37">
        <v>0</v>
      </c>
      <c r="AC184" s="37">
        <v>0</v>
      </c>
      <c r="AD184" s="37">
        <v>0</v>
      </c>
      <c r="AE184" s="37">
        <v>0</v>
      </c>
      <c r="AF184" s="37">
        <v>0</v>
      </c>
      <c r="AG184" s="37">
        <v>0</v>
      </c>
      <c r="AH184" s="37">
        <v>0</v>
      </c>
      <c r="AI184" s="37">
        <v>0</v>
      </c>
      <c r="AJ184" s="37">
        <v>0</v>
      </c>
      <c r="AK184" s="37">
        <v>0</v>
      </c>
      <c r="AL184" s="152">
        <v>0</v>
      </c>
      <c r="AM184" s="149">
        <v>0</v>
      </c>
      <c r="AN184" s="37">
        <v>0</v>
      </c>
      <c r="AO184" s="37">
        <v>0</v>
      </c>
      <c r="AP184" s="37">
        <v>530</v>
      </c>
      <c r="AQ184" s="37">
        <v>0</v>
      </c>
      <c r="AR184" s="37">
        <v>0</v>
      </c>
      <c r="AS184" s="37">
        <v>0</v>
      </c>
      <c r="AT184" s="37">
        <v>0</v>
      </c>
      <c r="AU184" s="37">
        <v>0</v>
      </c>
      <c r="AV184" s="37">
        <v>0</v>
      </c>
      <c r="AW184" s="37">
        <v>0</v>
      </c>
      <c r="AX184" s="37">
        <v>0</v>
      </c>
      <c r="AY184" s="37">
        <v>0</v>
      </c>
      <c r="AZ184" s="37">
        <v>0</v>
      </c>
      <c r="BA184" s="37">
        <v>0</v>
      </c>
      <c r="BB184" s="37">
        <v>0</v>
      </c>
      <c r="BC184" s="37">
        <v>0</v>
      </c>
      <c r="BD184" s="37">
        <v>0</v>
      </c>
      <c r="BE184" s="37">
        <v>0</v>
      </c>
      <c r="BF184" s="37">
        <v>0</v>
      </c>
      <c r="BG184" s="37">
        <v>0</v>
      </c>
      <c r="BH184" s="37">
        <v>0</v>
      </c>
      <c r="BI184" s="37">
        <v>0</v>
      </c>
      <c r="BJ184" s="37">
        <v>0</v>
      </c>
      <c r="BK184" s="37">
        <v>0</v>
      </c>
      <c r="BL184" s="37">
        <v>0</v>
      </c>
      <c r="BM184" s="37">
        <v>0</v>
      </c>
      <c r="BN184" s="37">
        <v>0</v>
      </c>
      <c r="BO184" s="37">
        <v>0</v>
      </c>
      <c r="BP184" s="37">
        <v>0</v>
      </c>
      <c r="BQ184" s="37">
        <v>0</v>
      </c>
      <c r="BR184" s="37">
        <v>0</v>
      </c>
      <c r="BS184" s="37">
        <v>0</v>
      </c>
      <c r="BT184" s="37">
        <v>0</v>
      </c>
      <c r="BU184" s="37">
        <v>0</v>
      </c>
      <c r="BV184" s="37">
        <v>0</v>
      </c>
      <c r="BW184" s="37">
        <v>0</v>
      </c>
      <c r="BX184" s="38">
        <v>0</v>
      </c>
    </row>
    <row r="185" spans="1:76" ht="14.1" customHeight="1" x14ac:dyDescent="0.25">
      <c r="A185" s="28">
        <f t="shared" si="18"/>
        <v>172</v>
      </c>
      <c r="B185" s="46" t="s">
        <v>526</v>
      </c>
      <c r="C185" s="40">
        <v>4561</v>
      </c>
      <c r="D185" s="47" t="s">
        <v>99</v>
      </c>
      <c r="E185" s="32">
        <f t="shared" si="19"/>
        <v>530</v>
      </c>
      <c r="F185" s="32" t="str">
        <f>VLOOKUP(E185,Tab!$A$2:$B$255,2,TRUE)</f>
        <v>Não</v>
      </c>
      <c r="G185" s="33">
        <f t="shared" si="20"/>
        <v>530</v>
      </c>
      <c r="H185" s="33">
        <f t="shared" si="21"/>
        <v>0</v>
      </c>
      <c r="I185" s="33">
        <f t="shared" si="22"/>
        <v>0</v>
      </c>
      <c r="J185" s="33">
        <f t="shared" si="23"/>
        <v>0</v>
      </c>
      <c r="K185" s="33">
        <f t="shared" si="24"/>
        <v>0</v>
      </c>
      <c r="L185" s="34">
        <f t="shared" si="25"/>
        <v>530</v>
      </c>
      <c r="M185" s="35">
        <f t="shared" si="26"/>
        <v>106</v>
      </c>
      <c r="N185" s="36"/>
      <c r="O185" s="37">
        <v>0</v>
      </c>
      <c r="P185" s="37">
        <v>0</v>
      </c>
      <c r="Q185" s="37">
        <v>0</v>
      </c>
      <c r="R185" s="37">
        <v>0</v>
      </c>
      <c r="S185" s="37">
        <v>0</v>
      </c>
      <c r="T185" s="37">
        <v>0</v>
      </c>
      <c r="U185" s="37">
        <v>0</v>
      </c>
      <c r="V185" s="37">
        <v>0</v>
      </c>
      <c r="W185" s="37">
        <v>0</v>
      </c>
      <c r="X185" s="37">
        <v>0</v>
      </c>
      <c r="Y185" s="37">
        <v>0</v>
      </c>
      <c r="Z185" s="37">
        <v>0</v>
      </c>
      <c r="AA185" s="37">
        <v>0</v>
      </c>
      <c r="AB185" s="37">
        <v>0</v>
      </c>
      <c r="AC185" s="37">
        <v>0</v>
      </c>
      <c r="AD185" s="37">
        <v>0</v>
      </c>
      <c r="AE185" s="37">
        <v>0</v>
      </c>
      <c r="AF185" s="37">
        <v>0</v>
      </c>
      <c r="AG185" s="37">
        <v>0</v>
      </c>
      <c r="AH185" s="37">
        <v>0</v>
      </c>
      <c r="AI185" s="37">
        <v>0</v>
      </c>
      <c r="AJ185" s="37">
        <v>0</v>
      </c>
      <c r="AK185" s="37">
        <v>0</v>
      </c>
      <c r="AL185" s="152">
        <v>0</v>
      </c>
      <c r="AM185" s="149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0</v>
      </c>
      <c r="AS185" s="37">
        <v>0</v>
      </c>
      <c r="AT185" s="37">
        <v>530</v>
      </c>
      <c r="AU185" s="37">
        <v>0</v>
      </c>
      <c r="AV185" s="37">
        <v>0</v>
      </c>
      <c r="AW185" s="37">
        <v>0</v>
      </c>
      <c r="AX185" s="37">
        <v>0</v>
      </c>
      <c r="AY185" s="37">
        <v>0</v>
      </c>
      <c r="AZ185" s="37">
        <v>0</v>
      </c>
      <c r="BA185" s="37">
        <v>0</v>
      </c>
      <c r="BB185" s="37">
        <v>0</v>
      </c>
      <c r="BC185" s="37">
        <v>0</v>
      </c>
      <c r="BD185" s="37">
        <v>0</v>
      </c>
      <c r="BE185" s="37">
        <v>0</v>
      </c>
      <c r="BF185" s="37">
        <v>0</v>
      </c>
      <c r="BG185" s="37">
        <v>0</v>
      </c>
      <c r="BH185" s="37">
        <v>0</v>
      </c>
      <c r="BI185" s="37">
        <v>0</v>
      </c>
      <c r="BJ185" s="37">
        <v>0</v>
      </c>
      <c r="BK185" s="37">
        <v>0</v>
      </c>
      <c r="BL185" s="37">
        <v>0</v>
      </c>
      <c r="BM185" s="37">
        <v>0</v>
      </c>
      <c r="BN185" s="37">
        <v>0</v>
      </c>
      <c r="BO185" s="37">
        <v>0</v>
      </c>
      <c r="BP185" s="37">
        <v>0</v>
      </c>
      <c r="BQ185" s="37">
        <v>0</v>
      </c>
      <c r="BR185" s="37">
        <v>0</v>
      </c>
      <c r="BS185" s="37">
        <v>0</v>
      </c>
      <c r="BT185" s="37">
        <v>0</v>
      </c>
      <c r="BU185" s="37">
        <v>0</v>
      </c>
      <c r="BV185" s="37">
        <v>0</v>
      </c>
      <c r="BW185" s="37">
        <v>0</v>
      </c>
      <c r="BX185" s="38">
        <v>0</v>
      </c>
    </row>
    <row r="186" spans="1:76" ht="14.1" customHeight="1" x14ac:dyDescent="0.25">
      <c r="A186" s="28">
        <f t="shared" si="18"/>
        <v>173</v>
      </c>
      <c r="B186" s="50" t="s">
        <v>186</v>
      </c>
      <c r="C186" s="40">
        <v>6463</v>
      </c>
      <c r="D186" s="51" t="s">
        <v>187</v>
      </c>
      <c r="E186" s="32">
        <f t="shared" si="19"/>
        <v>530</v>
      </c>
      <c r="F186" s="32" t="str">
        <f>VLOOKUP(E186,Tab!$A$2:$B$255,2,TRUE)</f>
        <v>Não</v>
      </c>
      <c r="G186" s="33">
        <f t="shared" si="20"/>
        <v>530</v>
      </c>
      <c r="H186" s="33">
        <f t="shared" si="21"/>
        <v>0</v>
      </c>
      <c r="I186" s="33">
        <f t="shared" si="22"/>
        <v>0</v>
      </c>
      <c r="J186" s="33">
        <f t="shared" si="23"/>
        <v>0</v>
      </c>
      <c r="K186" s="33">
        <f t="shared" si="24"/>
        <v>0</v>
      </c>
      <c r="L186" s="34">
        <f t="shared" si="25"/>
        <v>530</v>
      </c>
      <c r="M186" s="35">
        <f t="shared" si="26"/>
        <v>106</v>
      </c>
      <c r="N186" s="36"/>
      <c r="O186" s="37">
        <v>0</v>
      </c>
      <c r="P186" s="37">
        <v>0</v>
      </c>
      <c r="Q186" s="37">
        <v>0</v>
      </c>
      <c r="R186" s="37">
        <v>0</v>
      </c>
      <c r="S186" s="37">
        <v>0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530</v>
      </c>
      <c r="AK186" s="37">
        <v>0</v>
      </c>
      <c r="AL186" s="152">
        <v>0</v>
      </c>
      <c r="AM186" s="149">
        <v>0</v>
      </c>
      <c r="AN186" s="37">
        <v>0</v>
      </c>
      <c r="AO186" s="37">
        <v>0</v>
      </c>
      <c r="AP186" s="37">
        <v>0</v>
      </c>
      <c r="AQ186" s="37">
        <v>0</v>
      </c>
      <c r="AR186" s="37">
        <v>0</v>
      </c>
      <c r="AS186" s="37">
        <v>0</v>
      </c>
      <c r="AT186" s="37">
        <v>0</v>
      </c>
      <c r="AU186" s="37">
        <v>0</v>
      </c>
      <c r="AV186" s="37">
        <v>0</v>
      </c>
      <c r="AW186" s="37">
        <v>0</v>
      </c>
      <c r="AX186" s="37">
        <v>0</v>
      </c>
      <c r="AY186" s="37">
        <v>0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0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0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8">
        <v>0</v>
      </c>
    </row>
    <row r="187" spans="1:76" ht="14.1" customHeight="1" x14ac:dyDescent="0.25">
      <c r="A187" s="28">
        <f t="shared" si="18"/>
        <v>174</v>
      </c>
      <c r="B187" s="48" t="s">
        <v>140</v>
      </c>
      <c r="C187" s="40">
        <v>11483</v>
      </c>
      <c r="D187" s="45" t="s">
        <v>105</v>
      </c>
      <c r="E187" s="32">
        <f t="shared" si="19"/>
        <v>528</v>
      </c>
      <c r="F187" s="32" t="str">
        <f>VLOOKUP(E187,Tab!$A$2:$B$255,2,TRUE)</f>
        <v>Não</v>
      </c>
      <c r="G187" s="33">
        <f t="shared" si="20"/>
        <v>528</v>
      </c>
      <c r="H187" s="33">
        <f t="shared" si="21"/>
        <v>0</v>
      </c>
      <c r="I187" s="33">
        <f t="shared" si="22"/>
        <v>0</v>
      </c>
      <c r="J187" s="33">
        <f t="shared" si="23"/>
        <v>0</v>
      </c>
      <c r="K187" s="33">
        <f t="shared" si="24"/>
        <v>0</v>
      </c>
      <c r="L187" s="34">
        <f t="shared" si="25"/>
        <v>528</v>
      </c>
      <c r="M187" s="35">
        <f t="shared" si="26"/>
        <v>105.6</v>
      </c>
      <c r="N187" s="36"/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37">
        <v>0</v>
      </c>
      <c r="AA187" s="37">
        <v>0</v>
      </c>
      <c r="AB187" s="37">
        <v>0</v>
      </c>
      <c r="AC187" s="37">
        <v>0</v>
      </c>
      <c r="AD187" s="37">
        <v>0</v>
      </c>
      <c r="AE187" s="37">
        <v>0</v>
      </c>
      <c r="AF187" s="37">
        <v>0</v>
      </c>
      <c r="AG187" s="37">
        <v>0</v>
      </c>
      <c r="AH187" s="37">
        <v>0</v>
      </c>
      <c r="AI187" s="37">
        <v>0</v>
      </c>
      <c r="AJ187" s="37">
        <v>0</v>
      </c>
      <c r="AK187" s="37">
        <v>0</v>
      </c>
      <c r="AL187" s="152">
        <v>0</v>
      </c>
      <c r="AM187" s="149">
        <v>0</v>
      </c>
      <c r="AN187" s="37">
        <v>0</v>
      </c>
      <c r="AO187" s="37">
        <v>0</v>
      </c>
      <c r="AP187" s="37">
        <v>528</v>
      </c>
      <c r="AQ187" s="37">
        <v>0</v>
      </c>
      <c r="AR187" s="37">
        <v>0</v>
      </c>
      <c r="AS187" s="37">
        <v>0</v>
      </c>
      <c r="AT187" s="37">
        <v>0</v>
      </c>
      <c r="AU187" s="37">
        <v>0</v>
      </c>
      <c r="AV187" s="37">
        <v>0</v>
      </c>
      <c r="AW187" s="37">
        <v>0</v>
      </c>
      <c r="AX187" s="37">
        <v>0</v>
      </c>
      <c r="AY187" s="37">
        <v>0</v>
      </c>
      <c r="AZ187" s="37">
        <v>0</v>
      </c>
      <c r="BA187" s="37">
        <v>0</v>
      </c>
      <c r="BB187" s="37">
        <v>0</v>
      </c>
      <c r="BC187" s="37">
        <v>0</v>
      </c>
      <c r="BD187" s="37">
        <v>0</v>
      </c>
      <c r="BE187" s="37">
        <v>0</v>
      </c>
      <c r="BF187" s="37">
        <v>0</v>
      </c>
      <c r="BG187" s="37">
        <v>0</v>
      </c>
      <c r="BH187" s="37">
        <v>0</v>
      </c>
      <c r="BI187" s="37">
        <v>0</v>
      </c>
      <c r="BJ187" s="37">
        <v>0</v>
      </c>
      <c r="BK187" s="37">
        <v>0</v>
      </c>
      <c r="BL187" s="37">
        <v>0</v>
      </c>
      <c r="BM187" s="37">
        <v>0</v>
      </c>
      <c r="BN187" s="37">
        <v>0</v>
      </c>
      <c r="BO187" s="37">
        <v>0</v>
      </c>
      <c r="BP187" s="37">
        <v>0</v>
      </c>
      <c r="BQ187" s="37">
        <v>0</v>
      </c>
      <c r="BR187" s="37">
        <v>0</v>
      </c>
      <c r="BS187" s="37">
        <v>0</v>
      </c>
      <c r="BT187" s="37">
        <v>0</v>
      </c>
      <c r="BU187" s="37">
        <v>0</v>
      </c>
      <c r="BV187" s="37">
        <v>0</v>
      </c>
      <c r="BW187" s="37">
        <v>0</v>
      </c>
      <c r="BX187" s="38">
        <v>0</v>
      </c>
    </row>
    <row r="188" spans="1:76" ht="14.1" customHeight="1" x14ac:dyDescent="0.25">
      <c r="A188" s="28">
        <f t="shared" si="18"/>
        <v>175</v>
      </c>
      <c r="B188" s="46" t="s">
        <v>127</v>
      </c>
      <c r="C188" s="40">
        <v>2561</v>
      </c>
      <c r="D188" s="47" t="s">
        <v>292</v>
      </c>
      <c r="E188" s="32">
        <f t="shared" si="19"/>
        <v>527</v>
      </c>
      <c r="F188" s="32" t="str">
        <f>VLOOKUP(E188,Tab!$A$2:$B$255,2,TRUE)</f>
        <v>Não</v>
      </c>
      <c r="G188" s="33">
        <f t="shared" si="20"/>
        <v>527</v>
      </c>
      <c r="H188" s="33">
        <f t="shared" si="21"/>
        <v>0</v>
      </c>
      <c r="I188" s="33">
        <f t="shared" si="22"/>
        <v>0</v>
      </c>
      <c r="J188" s="33">
        <f t="shared" si="23"/>
        <v>0</v>
      </c>
      <c r="K188" s="33">
        <f t="shared" si="24"/>
        <v>0</v>
      </c>
      <c r="L188" s="34">
        <f t="shared" si="25"/>
        <v>527</v>
      </c>
      <c r="M188" s="35">
        <f t="shared" si="26"/>
        <v>105.4</v>
      </c>
      <c r="N188" s="36"/>
      <c r="O188" s="37">
        <v>0</v>
      </c>
      <c r="P188" s="37">
        <v>0</v>
      </c>
      <c r="Q188" s="37">
        <v>0</v>
      </c>
      <c r="R188" s="37">
        <v>0</v>
      </c>
      <c r="S188" s="37">
        <v>0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37">
        <v>0</v>
      </c>
      <c r="AA188" s="37">
        <v>0</v>
      </c>
      <c r="AB188" s="37">
        <v>0</v>
      </c>
      <c r="AC188" s="37">
        <v>0</v>
      </c>
      <c r="AD188" s="37">
        <v>0</v>
      </c>
      <c r="AE188" s="37">
        <v>0</v>
      </c>
      <c r="AF188" s="37">
        <v>0</v>
      </c>
      <c r="AG188" s="37">
        <v>0</v>
      </c>
      <c r="AH188" s="37">
        <v>0</v>
      </c>
      <c r="AI188" s="37">
        <v>0</v>
      </c>
      <c r="AJ188" s="37">
        <v>0</v>
      </c>
      <c r="AK188" s="37">
        <v>0</v>
      </c>
      <c r="AL188" s="152">
        <v>0</v>
      </c>
      <c r="AM188" s="149">
        <v>0</v>
      </c>
      <c r="AN188" s="37">
        <v>0</v>
      </c>
      <c r="AO188" s="37">
        <v>0</v>
      </c>
      <c r="AP188" s="37">
        <v>0</v>
      </c>
      <c r="AQ188" s="37">
        <v>0</v>
      </c>
      <c r="AR188" s="37">
        <v>527</v>
      </c>
      <c r="AS188" s="37">
        <v>0</v>
      </c>
      <c r="AT188" s="37">
        <v>0</v>
      </c>
      <c r="AU188" s="37">
        <v>0</v>
      </c>
      <c r="AV188" s="37">
        <v>0</v>
      </c>
      <c r="AW188" s="37">
        <v>0</v>
      </c>
      <c r="AX188" s="37">
        <v>0</v>
      </c>
      <c r="AY188" s="37">
        <v>0</v>
      </c>
      <c r="AZ188" s="37">
        <v>0</v>
      </c>
      <c r="BA188" s="37">
        <v>0</v>
      </c>
      <c r="BB188" s="37">
        <v>0</v>
      </c>
      <c r="BC188" s="37">
        <v>0</v>
      </c>
      <c r="BD188" s="37">
        <v>0</v>
      </c>
      <c r="BE188" s="37">
        <v>0</v>
      </c>
      <c r="BF188" s="37">
        <v>0</v>
      </c>
      <c r="BG188" s="37">
        <v>0</v>
      </c>
      <c r="BH188" s="37">
        <v>0</v>
      </c>
      <c r="BI188" s="37">
        <v>0</v>
      </c>
      <c r="BJ188" s="37">
        <v>0</v>
      </c>
      <c r="BK188" s="37">
        <v>0</v>
      </c>
      <c r="BL188" s="37">
        <v>0</v>
      </c>
      <c r="BM188" s="37">
        <v>0</v>
      </c>
      <c r="BN188" s="37">
        <v>0</v>
      </c>
      <c r="BO188" s="37">
        <v>0</v>
      </c>
      <c r="BP188" s="37">
        <v>0</v>
      </c>
      <c r="BQ188" s="37">
        <v>0</v>
      </c>
      <c r="BR188" s="37">
        <v>0</v>
      </c>
      <c r="BS188" s="37">
        <v>0</v>
      </c>
      <c r="BT188" s="37">
        <v>0</v>
      </c>
      <c r="BU188" s="37">
        <v>0</v>
      </c>
      <c r="BV188" s="37">
        <v>0</v>
      </c>
      <c r="BW188" s="37">
        <v>0</v>
      </c>
      <c r="BX188" s="38">
        <v>0</v>
      </c>
    </row>
    <row r="189" spans="1:76" ht="14.1" customHeight="1" x14ac:dyDescent="0.25">
      <c r="A189" s="28">
        <f t="shared" si="18"/>
        <v>176</v>
      </c>
      <c r="B189" s="50" t="s">
        <v>561</v>
      </c>
      <c r="C189" s="40">
        <v>13704</v>
      </c>
      <c r="D189" s="51" t="s">
        <v>103</v>
      </c>
      <c r="E189" s="32">
        <f t="shared" si="19"/>
        <v>520</v>
      </c>
      <c r="F189" s="32" t="str">
        <f>VLOOKUP(E189,Tab!$A$2:$B$255,2,TRUE)</f>
        <v>Não</v>
      </c>
      <c r="G189" s="33">
        <f t="shared" si="20"/>
        <v>520</v>
      </c>
      <c r="H189" s="33">
        <f t="shared" si="21"/>
        <v>0</v>
      </c>
      <c r="I189" s="33">
        <f t="shared" si="22"/>
        <v>0</v>
      </c>
      <c r="J189" s="33">
        <f t="shared" si="23"/>
        <v>0</v>
      </c>
      <c r="K189" s="33">
        <f t="shared" si="24"/>
        <v>0</v>
      </c>
      <c r="L189" s="34">
        <f t="shared" si="25"/>
        <v>520</v>
      </c>
      <c r="M189" s="35">
        <f t="shared" si="26"/>
        <v>104</v>
      </c>
      <c r="N189" s="36"/>
      <c r="O189" s="37">
        <v>0</v>
      </c>
      <c r="P189" s="37">
        <v>0</v>
      </c>
      <c r="Q189" s="37">
        <v>0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520</v>
      </c>
      <c r="AG189" s="37">
        <v>0</v>
      </c>
      <c r="AH189" s="37">
        <v>0</v>
      </c>
      <c r="AI189" s="37">
        <v>0</v>
      </c>
      <c r="AJ189" s="37">
        <v>0</v>
      </c>
      <c r="AK189" s="37">
        <v>0</v>
      </c>
      <c r="AL189" s="152">
        <v>0</v>
      </c>
      <c r="AM189" s="149">
        <v>0</v>
      </c>
      <c r="AN189" s="37">
        <v>0</v>
      </c>
      <c r="AO189" s="37">
        <v>0</v>
      </c>
      <c r="AP189" s="37">
        <v>0</v>
      </c>
      <c r="AQ189" s="37">
        <v>0</v>
      </c>
      <c r="AR189" s="37">
        <v>0</v>
      </c>
      <c r="AS189" s="37">
        <v>0</v>
      </c>
      <c r="AT189" s="37">
        <v>0</v>
      </c>
      <c r="AU189" s="37">
        <v>0</v>
      </c>
      <c r="AV189" s="37">
        <v>0</v>
      </c>
      <c r="AW189" s="37">
        <v>0</v>
      </c>
      <c r="AX189" s="37">
        <v>0</v>
      </c>
      <c r="AY189" s="37">
        <v>0</v>
      </c>
      <c r="AZ189" s="37">
        <v>0</v>
      </c>
      <c r="BA189" s="37">
        <v>0</v>
      </c>
      <c r="BB189" s="37">
        <v>0</v>
      </c>
      <c r="BC189" s="37">
        <v>0</v>
      </c>
      <c r="BD189" s="37">
        <v>0</v>
      </c>
      <c r="BE189" s="37">
        <v>0</v>
      </c>
      <c r="BF189" s="37">
        <v>0</v>
      </c>
      <c r="BG189" s="37">
        <v>0</v>
      </c>
      <c r="BH189" s="37">
        <v>0</v>
      </c>
      <c r="BI189" s="37">
        <v>0</v>
      </c>
      <c r="BJ189" s="37">
        <v>0</v>
      </c>
      <c r="BK189" s="37">
        <v>0</v>
      </c>
      <c r="BL189" s="37">
        <v>0</v>
      </c>
      <c r="BM189" s="37">
        <v>0</v>
      </c>
      <c r="BN189" s="37">
        <v>0</v>
      </c>
      <c r="BO189" s="37">
        <v>0</v>
      </c>
      <c r="BP189" s="37">
        <v>0</v>
      </c>
      <c r="BQ189" s="37">
        <v>0</v>
      </c>
      <c r="BR189" s="37">
        <v>0</v>
      </c>
      <c r="BS189" s="37">
        <v>0</v>
      </c>
      <c r="BT189" s="37">
        <v>0</v>
      </c>
      <c r="BU189" s="37">
        <v>0</v>
      </c>
      <c r="BV189" s="37">
        <v>0</v>
      </c>
      <c r="BW189" s="37">
        <v>0</v>
      </c>
      <c r="BX189" s="38">
        <v>0</v>
      </c>
    </row>
    <row r="190" spans="1:76" ht="14.1" customHeight="1" x14ac:dyDescent="0.25">
      <c r="A190" s="28">
        <f t="shared" si="18"/>
        <v>177</v>
      </c>
      <c r="B190" s="48" t="s">
        <v>124</v>
      </c>
      <c r="C190" s="40">
        <v>13643</v>
      </c>
      <c r="D190" s="45" t="s">
        <v>96</v>
      </c>
      <c r="E190" s="32">
        <f t="shared" si="19"/>
        <v>0</v>
      </c>
      <c r="F190" s="32" t="e">
        <f>VLOOKUP(E190,Tab!$A$2:$B$255,2,TRUE)</f>
        <v>#N/A</v>
      </c>
      <c r="G190" s="33">
        <f t="shared" si="20"/>
        <v>519</v>
      </c>
      <c r="H190" s="33">
        <f t="shared" si="21"/>
        <v>0</v>
      </c>
      <c r="I190" s="33">
        <f t="shared" si="22"/>
        <v>0</v>
      </c>
      <c r="J190" s="33">
        <f t="shared" si="23"/>
        <v>0</v>
      </c>
      <c r="K190" s="33">
        <f t="shared" si="24"/>
        <v>0</v>
      </c>
      <c r="L190" s="34">
        <f t="shared" si="25"/>
        <v>519</v>
      </c>
      <c r="M190" s="35">
        <f t="shared" si="26"/>
        <v>103.8</v>
      </c>
      <c r="N190" s="36"/>
      <c r="O190" s="37">
        <v>0</v>
      </c>
      <c r="P190" s="37">
        <v>0</v>
      </c>
      <c r="Q190" s="37">
        <v>0</v>
      </c>
      <c r="R190" s="37">
        <v>0</v>
      </c>
      <c r="S190" s="37">
        <v>0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37">
        <v>0</v>
      </c>
      <c r="AA190" s="37">
        <v>0</v>
      </c>
      <c r="AB190" s="37">
        <v>0</v>
      </c>
      <c r="AC190" s="37">
        <v>0</v>
      </c>
      <c r="AD190" s="37">
        <v>0</v>
      </c>
      <c r="AE190" s="37">
        <v>0</v>
      </c>
      <c r="AF190" s="37">
        <v>0</v>
      </c>
      <c r="AG190" s="37">
        <v>0</v>
      </c>
      <c r="AH190" s="37">
        <v>0</v>
      </c>
      <c r="AI190" s="37">
        <v>0</v>
      </c>
      <c r="AJ190" s="37">
        <v>0</v>
      </c>
      <c r="AK190" s="37">
        <v>0</v>
      </c>
      <c r="AL190" s="152">
        <v>0</v>
      </c>
      <c r="AM190" s="149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0</v>
      </c>
      <c r="AU190" s="37">
        <v>0</v>
      </c>
      <c r="AV190" s="37">
        <v>0</v>
      </c>
      <c r="AW190" s="37">
        <v>0</v>
      </c>
      <c r="AX190" s="37">
        <v>0</v>
      </c>
      <c r="AY190" s="37">
        <v>0</v>
      </c>
      <c r="AZ190" s="37">
        <v>0</v>
      </c>
      <c r="BA190" s="37">
        <v>0</v>
      </c>
      <c r="BB190" s="37">
        <v>0</v>
      </c>
      <c r="BC190" s="37">
        <v>0</v>
      </c>
      <c r="BD190" s="37">
        <v>0</v>
      </c>
      <c r="BE190" s="37">
        <v>0</v>
      </c>
      <c r="BF190" s="37">
        <v>0</v>
      </c>
      <c r="BG190" s="37">
        <v>0</v>
      </c>
      <c r="BH190" s="37">
        <v>0</v>
      </c>
      <c r="BI190" s="37">
        <v>0</v>
      </c>
      <c r="BJ190" s="37">
        <v>0</v>
      </c>
      <c r="BK190" s="37">
        <v>0</v>
      </c>
      <c r="BL190" s="37">
        <v>0</v>
      </c>
      <c r="BM190" s="37">
        <v>0</v>
      </c>
      <c r="BN190" s="37">
        <v>0</v>
      </c>
      <c r="BO190" s="37">
        <v>0</v>
      </c>
      <c r="BP190" s="37">
        <v>0</v>
      </c>
      <c r="BQ190" s="37">
        <v>0</v>
      </c>
      <c r="BR190" s="37">
        <v>0</v>
      </c>
      <c r="BS190" s="37">
        <v>0</v>
      </c>
      <c r="BT190" s="37">
        <v>0</v>
      </c>
      <c r="BU190" s="37">
        <v>0</v>
      </c>
      <c r="BV190" s="37">
        <v>0</v>
      </c>
      <c r="BW190" s="37">
        <v>0</v>
      </c>
      <c r="BX190" s="38">
        <v>519</v>
      </c>
    </row>
    <row r="191" spans="1:76" ht="14.1" customHeight="1" x14ac:dyDescent="0.25">
      <c r="A191" s="28">
        <f t="shared" si="18"/>
        <v>178</v>
      </c>
      <c r="B191" s="46" t="s">
        <v>501</v>
      </c>
      <c r="C191" s="40">
        <v>11163</v>
      </c>
      <c r="D191" s="47" t="s">
        <v>190</v>
      </c>
      <c r="E191" s="32">
        <f t="shared" si="19"/>
        <v>0</v>
      </c>
      <c r="F191" s="32" t="e">
        <f>VLOOKUP(E191,Tab!$A$2:$B$255,2,TRUE)</f>
        <v>#N/A</v>
      </c>
      <c r="G191" s="33">
        <f t="shared" si="20"/>
        <v>514</v>
      </c>
      <c r="H191" s="33">
        <f t="shared" si="21"/>
        <v>0</v>
      </c>
      <c r="I191" s="33">
        <f t="shared" si="22"/>
        <v>0</v>
      </c>
      <c r="J191" s="33">
        <f t="shared" si="23"/>
        <v>0</v>
      </c>
      <c r="K191" s="33">
        <f t="shared" si="24"/>
        <v>0</v>
      </c>
      <c r="L191" s="34">
        <f t="shared" si="25"/>
        <v>514</v>
      </c>
      <c r="M191" s="35">
        <f t="shared" si="26"/>
        <v>102.8</v>
      </c>
      <c r="N191" s="36"/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0</v>
      </c>
      <c r="Y191" s="37">
        <v>0</v>
      </c>
      <c r="Z191" s="37">
        <v>0</v>
      </c>
      <c r="AA191" s="37">
        <v>0</v>
      </c>
      <c r="AB191" s="37">
        <v>0</v>
      </c>
      <c r="AC191" s="37">
        <v>0</v>
      </c>
      <c r="AD191" s="37">
        <v>0</v>
      </c>
      <c r="AE191" s="37">
        <v>0</v>
      </c>
      <c r="AF191" s="37">
        <v>0</v>
      </c>
      <c r="AG191" s="37">
        <v>0</v>
      </c>
      <c r="AH191" s="37">
        <v>0</v>
      </c>
      <c r="AI191" s="37">
        <v>0</v>
      </c>
      <c r="AJ191" s="37">
        <v>0</v>
      </c>
      <c r="AK191" s="37">
        <v>0</v>
      </c>
      <c r="AL191" s="152">
        <v>0</v>
      </c>
      <c r="AM191" s="149">
        <v>0</v>
      </c>
      <c r="AN191" s="37">
        <v>0</v>
      </c>
      <c r="AO191" s="37">
        <v>0</v>
      </c>
      <c r="AP191" s="37">
        <v>0</v>
      </c>
      <c r="AQ191" s="37">
        <v>0</v>
      </c>
      <c r="AR191" s="37">
        <v>0</v>
      </c>
      <c r="AS191" s="37">
        <v>0</v>
      </c>
      <c r="AT191" s="37">
        <v>0</v>
      </c>
      <c r="AU191" s="37">
        <v>0</v>
      </c>
      <c r="AV191" s="37">
        <v>0</v>
      </c>
      <c r="AW191" s="37">
        <v>0</v>
      </c>
      <c r="AX191" s="37">
        <v>0</v>
      </c>
      <c r="AY191" s="37">
        <v>514</v>
      </c>
      <c r="AZ191" s="37">
        <v>0</v>
      </c>
      <c r="BA191" s="37">
        <v>0</v>
      </c>
      <c r="BB191" s="37">
        <v>0</v>
      </c>
      <c r="BC191" s="37">
        <v>0</v>
      </c>
      <c r="BD191" s="37">
        <v>0</v>
      </c>
      <c r="BE191" s="37">
        <v>0</v>
      </c>
      <c r="BF191" s="37">
        <v>0</v>
      </c>
      <c r="BG191" s="37">
        <v>0</v>
      </c>
      <c r="BH191" s="37">
        <v>0</v>
      </c>
      <c r="BI191" s="37">
        <v>0</v>
      </c>
      <c r="BJ191" s="37">
        <v>0</v>
      </c>
      <c r="BK191" s="37">
        <v>0</v>
      </c>
      <c r="BL191" s="37">
        <v>0</v>
      </c>
      <c r="BM191" s="37">
        <v>0</v>
      </c>
      <c r="BN191" s="37">
        <v>0</v>
      </c>
      <c r="BO191" s="37">
        <v>0</v>
      </c>
      <c r="BP191" s="37">
        <v>0</v>
      </c>
      <c r="BQ191" s="37">
        <v>0</v>
      </c>
      <c r="BR191" s="37">
        <v>0</v>
      </c>
      <c r="BS191" s="37">
        <v>0</v>
      </c>
      <c r="BT191" s="37">
        <v>0</v>
      </c>
      <c r="BU191" s="37">
        <v>0</v>
      </c>
      <c r="BV191" s="37">
        <v>0</v>
      </c>
      <c r="BW191" s="37">
        <v>0</v>
      </c>
      <c r="BX191" s="38">
        <v>0</v>
      </c>
    </row>
    <row r="192" spans="1:76" ht="14.1" customHeight="1" x14ac:dyDescent="0.25">
      <c r="A192" s="28">
        <f t="shared" si="18"/>
        <v>179</v>
      </c>
      <c r="B192" s="39" t="s">
        <v>192</v>
      </c>
      <c r="C192" s="40">
        <v>8047</v>
      </c>
      <c r="D192" s="41" t="s">
        <v>96</v>
      </c>
      <c r="E192" s="32">
        <f t="shared" si="19"/>
        <v>513</v>
      </c>
      <c r="F192" s="32" t="str">
        <f>VLOOKUP(E192,Tab!$A$2:$B$255,2,TRUE)</f>
        <v>Não</v>
      </c>
      <c r="G192" s="33">
        <f t="shared" si="20"/>
        <v>513</v>
      </c>
      <c r="H192" s="33">
        <f t="shared" si="21"/>
        <v>0</v>
      </c>
      <c r="I192" s="33">
        <f t="shared" si="22"/>
        <v>0</v>
      </c>
      <c r="J192" s="33">
        <f t="shared" si="23"/>
        <v>0</v>
      </c>
      <c r="K192" s="33">
        <f t="shared" si="24"/>
        <v>0</v>
      </c>
      <c r="L192" s="34">
        <f t="shared" si="25"/>
        <v>513</v>
      </c>
      <c r="M192" s="35">
        <f t="shared" si="26"/>
        <v>102.6</v>
      </c>
      <c r="N192" s="36"/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0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0</v>
      </c>
      <c r="AH192" s="37">
        <v>0</v>
      </c>
      <c r="AI192" s="37">
        <v>0</v>
      </c>
      <c r="AJ192" s="37">
        <v>0</v>
      </c>
      <c r="AK192" s="37">
        <v>0</v>
      </c>
      <c r="AL192" s="152">
        <v>0</v>
      </c>
      <c r="AM192" s="149">
        <v>0</v>
      </c>
      <c r="AN192" s="37">
        <v>0</v>
      </c>
      <c r="AO192" s="37">
        <v>0</v>
      </c>
      <c r="AP192" s="37">
        <v>0</v>
      </c>
      <c r="AQ192" s="37">
        <v>513</v>
      </c>
      <c r="AR192" s="37">
        <v>0</v>
      </c>
      <c r="AS192" s="37">
        <v>0</v>
      </c>
      <c r="AT192" s="37">
        <v>0</v>
      </c>
      <c r="AU192" s="37">
        <v>0</v>
      </c>
      <c r="AV192" s="37">
        <v>0</v>
      </c>
      <c r="AW192" s="37">
        <v>0</v>
      </c>
      <c r="AX192" s="37">
        <v>0</v>
      </c>
      <c r="AY192" s="37">
        <v>0</v>
      </c>
      <c r="AZ192" s="37">
        <v>0</v>
      </c>
      <c r="BA192" s="37">
        <v>0</v>
      </c>
      <c r="BB192" s="37">
        <v>0</v>
      </c>
      <c r="BC192" s="37">
        <v>0</v>
      </c>
      <c r="BD192" s="37">
        <v>0</v>
      </c>
      <c r="BE192" s="37">
        <v>0</v>
      </c>
      <c r="BF192" s="37">
        <v>0</v>
      </c>
      <c r="BG192" s="37">
        <v>0</v>
      </c>
      <c r="BH192" s="37">
        <v>0</v>
      </c>
      <c r="BI192" s="37">
        <v>0</v>
      </c>
      <c r="BJ192" s="37">
        <v>0</v>
      </c>
      <c r="BK192" s="37">
        <v>0</v>
      </c>
      <c r="BL192" s="37">
        <v>0</v>
      </c>
      <c r="BM192" s="37">
        <v>0</v>
      </c>
      <c r="BN192" s="37">
        <v>0</v>
      </c>
      <c r="BO192" s="37">
        <v>0</v>
      </c>
      <c r="BP192" s="37">
        <v>0</v>
      </c>
      <c r="BQ192" s="37">
        <v>0</v>
      </c>
      <c r="BR192" s="37">
        <v>0</v>
      </c>
      <c r="BS192" s="37">
        <v>0</v>
      </c>
      <c r="BT192" s="37">
        <v>0</v>
      </c>
      <c r="BU192" s="37">
        <v>0</v>
      </c>
      <c r="BV192" s="37">
        <v>0</v>
      </c>
      <c r="BW192" s="37">
        <v>0</v>
      </c>
      <c r="BX192" s="38">
        <v>0</v>
      </c>
    </row>
    <row r="193" spans="1:76" ht="14.1" customHeight="1" x14ac:dyDescent="0.25">
      <c r="A193" s="28">
        <f t="shared" si="18"/>
        <v>180</v>
      </c>
      <c r="B193" s="46" t="s">
        <v>522</v>
      </c>
      <c r="C193" s="40">
        <v>14379</v>
      </c>
      <c r="D193" s="47" t="s">
        <v>96</v>
      </c>
      <c r="E193" s="32">
        <f t="shared" si="19"/>
        <v>513</v>
      </c>
      <c r="F193" s="32" t="str">
        <f>VLOOKUP(E193,Tab!$A$2:$B$255,2,TRUE)</f>
        <v>Não</v>
      </c>
      <c r="G193" s="33">
        <f t="shared" si="20"/>
        <v>513</v>
      </c>
      <c r="H193" s="33">
        <f t="shared" si="21"/>
        <v>0</v>
      </c>
      <c r="I193" s="33">
        <f t="shared" si="22"/>
        <v>0</v>
      </c>
      <c r="J193" s="33">
        <f t="shared" si="23"/>
        <v>0</v>
      </c>
      <c r="K193" s="33">
        <f t="shared" si="24"/>
        <v>0</v>
      </c>
      <c r="L193" s="34">
        <f t="shared" si="25"/>
        <v>513</v>
      </c>
      <c r="M193" s="35">
        <f t="shared" si="26"/>
        <v>102.6</v>
      </c>
      <c r="N193" s="36"/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0</v>
      </c>
      <c r="Y193" s="37">
        <v>0</v>
      </c>
      <c r="Z193" s="37">
        <v>0</v>
      </c>
      <c r="AA193" s="37">
        <v>0</v>
      </c>
      <c r="AB193" s="37">
        <v>0</v>
      </c>
      <c r="AC193" s="37">
        <v>0</v>
      </c>
      <c r="AD193" s="37">
        <v>0</v>
      </c>
      <c r="AE193" s="37">
        <v>0</v>
      </c>
      <c r="AF193" s="37">
        <v>0</v>
      </c>
      <c r="AG193" s="37">
        <v>0</v>
      </c>
      <c r="AH193" s="37">
        <v>0</v>
      </c>
      <c r="AI193" s="37">
        <v>0</v>
      </c>
      <c r="AJ193" s="37">
        <v>0</v>
      </c>
      <c r="AK193" s="37">
        <v>0</v>
      </c>
      <c r="AL193" s="152">
        <v>0</v>
      </c>
      <c r="AM193" s="149">
        <v>0</v>
      </c>
      <c r="AN193" s="37">
        <v>0</v>
      </c>
      <c r="AO193" s="37">
        <v>0</v>
      </c>
      <c r="AP193" s="37">
        <v>0</v>
      </c>
      <c r="AQ193" s="37">
        <v>513</v>
      </c>
      <c r="AR193" s="37">
        <v>0</v>
      </c>
      <c r="AS193" s="37">
        <v>0</v>
      </c>
      <c r="AT193" s="37">
        <v>0</v>
      </c>
      <c r="AU193" s="37">
        <v>0</v>
      </c>
      <c r="AV193" s="37">
        <v>0</v>
      </c>
      <c r="AW193" s="37">
        <v>0</v>
      </c>
      <c r="AX193" s="37">
        <v>0</v>
      </c>
      <c r="AY193" s="37">
        <v>0</v>
      </c>
      <c r="AZ193" s="37">
        <v>0</v>
      </c>
      <c r="BA193" s="37">
        <v>0</v>
      </c>
      <c r="BB193" s="37">
        <v>0</v>
      </c>
      <c r="BC193" s="37">
        <v>0</v>
      </c>
      <c r="BD193" s="37">
        <v>0</v>
      </c>
      <c r="BE193" s="37">
        <v>0</v>
      </c>
      <c r="BF193" s="37">
        <v>0</v>
      </c>
      <c r="BG193" s="37">
        <v>0</v>
      </c>
      <c r="BH193" s="37">
        <v>0</v>
      </c>
      <c r="BI193" s="37">
        <v>0</v>
      </c>
      <c r="BJ193" s="37">
        <v>0</v>
      </c>
      <c r="BK193" s="37">
        <v>0</v>
      </c>
      <c r="BL193" s="37">
        <v>0</v>
      </c>
      <c r="BM193" s="37">
        <v>0</v>
      </c>
      <c r="BN193" s="37">
        <v>0</v>
      </c>
      <c r="BO193" s="37">
        <v>0</v>
      </c>
      <c r="BP193" s="37">
        <v>0</v>
      </c>
      <c r="BQ193" s="37">
        <v>0</v>
      </c>
      <c r="BR193" s="37">
        <v>0</v>
      </c>
      <c r="BS193" s="37">
        <v>0</v>
      </c>
      <c r="BT193" s="37">
        <v>0</v>
      </c>
      <c r="BU193" s="37">
        <v>0</v>
      </c>
      <c r="BV193" s="37">
        <v>0</v>
      </c>
      <c r="BW193" s="37">
        <v>0</v>
      </c>
      <c r="BX193" s="38">
        <v>0</v>
      </c>
    </row>
    <row r="194" spans="1:76" ht="14.1" customHeight="1" x14ac:dyDescent="0.25">
      <c r="A194" s="28">
        <f t="shared" si="18"/>
        <v>181</v>
      </c>
      <c r="B194" s="46" t="s">
        <v>233</v>
      </c>
      <c r="C194" s="40">
        <v>125</v>
      </c>
      <c r="D194" s="47" t="s">
        <v>62</v>
      </c>
      <c r="E194" s="32">
        <f t="shared" si="19"/>
        <v>0</v>
      </c>
      <c r="F194" s="32" t="e">
        <f>VLOOKUP(E194,Tab!$A$2:$B$255,2,TRUE)</f>
        <v>#N/A</v>
      </c>
      <c r="G194" s="33">
        <f t="shared" si="20"/>
        <v>513</v>
      </c>
      <c r="H194" s="33">
        <f t="shared" si="21"/>
        <v>0</v>
      </c>
      <c r="I194" s="33">
        <f t="shared" si="22"/>
        <v>0</v>
      </c>
      <c r="J194" s="33">
        <f t="shared" si="23"/>
        <v>0</v>
      </c>
      <c r="K194" s="33">
        <f t="shared" si="24"/>
        <v>0</v>
      </c>
      <c r="L194" s="34">
        <f t="shared" si="25"/>
        <v>513</v>
      </c>
      <c r="M194" s="35">
        <f t="shared" si="26"/>
        <v>102.6</v>
      </c>
      <c r="N194" s="36"/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37">
        <v>0</v>
      </c>
      <c r="AA194" s="37">
        <v>0</v>
      </c>
      <c r="AB194" s="37">
        <v>0</v>
      </c>
      <c r="AC194" s="37">
        <v>0</v>
      </c>
      <c r="AD194" s="37">
        <v>0</v>
      </c>
      <c r="AE194" s="37">
        <v>0</v>
      </c>
      <c r="AF194" s="37">
        <v>0</v>
      </c>
      <c r="AG194" s="37">
        <v>0</v>
      </c>
      <c r="AH194" s="37">
        <v>0</v>
      </c>
      <c r="AI194" s="37">
        <v>0</v>
      </c>
      <c r="AJ194" s="37">
        <v>0</v>
      </c>
      <c r="AK194" s="37">
        <v>0</v>
      </c>
      <c r="AL194" s="152">
        <v>0</v>
      </c>
      <c r="AM194" s="149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0</v>
      </c>
      <c r="AW194" s="37">
        <v>0</v>
      </c>
      <c r="AX194" s="37">
        <v>0</v>
      </c>
      <c r="AY194" s="37">
        <v>0</v>
      </c>
      <c r="AZ194" s="37">
        <v>0</v>
      </c>
      <c r="BA194" s="37">
        <v>0</v>
      </c>
      <c r="BB194" s="37">
        <v>0</v>
      </c>
      <c r="BC194" s="37">
        <v>0</v>
      </c>
      <c r="BD194" s="37">
        <v>0</v>
      </c>
      <c r="BE194" s="37">
        <v>0</v>
      </c>
      <c r="BF194" s="37">
        <v>0</v>
      </c>
      <c r="BG194" s="37">
        <v>0</v>
      </c>
      <c r="BH194" s="37">
        <v>0</v>
      </c>
      <c r="BI194" s="37">
        <v>0</v>
      </c>
      <c r="BJ194" s="37">
        <v>0</v>
      </c>
      <c r="BK194" s="37">
        <v>0</v>
      </c>
      <c r="BL194" s="37">
        <v>0</v>
      </c>
      <c r="BM194" s="37">
        <v>0</v>
      </c>
      <c r="BN194" s="37">
        <v>513</v>
      </c>
      <c r="BO194" s="37">
        <v>0</v>
      </c>
      <c r="BP194" s="37">
        <v>0</v>
      </c>
      <c r="BQ194" s="37">
        <v>0</v>
      </c>
      <c r="BR194" s="37">
        <v>0</v>
      </c>
      <c r="BS194" s="37">
        <v>0</v>
      </c>
      <c r="BT194" s="37">
        <v>0</v>
      </c>
      <c r="BU194" s="37">
        <v>0</v>
      </c>
      <c r="BV194" s="37">
        <v>0</v>
      </c>
      <c r="BW194" s="37">
        <v>0</v>
      </c>
      <c r="BX194" s="38">
        <v>0</v>
      </c>
    </row>
    <row r="195" spans="1:76" s="49" customFormat="1" ht="14.1" customHeight="1" x14ac:dyDescent="0.25">
      <c r="A195" s="60">
        <f t="shared" si="18"/>
        <v>182</v>
      </c>
      <c r="B195" s="39" t="s">
        <v>293</v>
      </c>
      <c r="C195" s="40">
        <v>9598</v>
      </c>
      <c r="D195" s="41" t="s">
        <v>273</v>
      </c>
      <c r="E195" s="32">
        <f t="shared" si="19"/>
        <v>0</v>
      </c>
      <c r="F195" s="32" t="e">
        <f>VLOOKUP(E195,Tab!$A$2:$B$255,2,TRUE)</f>
        <v>#N/A</v>
      </c>
      <c r="G195" s="33">
        <f t="shared" si="20"/>
        <v>512</v>
      </c>
      <c r="H195" s="33">
        <f t="shared" si="21"/>
        <v>0</v>
      </c>
      <c r="I195" s="33">
        <f t="shared" si="22"/>
        <v>0</v>
      </c>
      <c r="J195" s="33">
        <f t="shared" si="23"/>
        <v>0</v>
      </c>
      <c r="K195" s="33">
        <f t="shared" si="24"/>
        <v>0</v>
      </c>
      <c r="L195" s="34">
        <f t="shared" si="25"/>
        <v>512</v>
      </c>
      <c r="M195" s="35">
        <f t="shared" si="26"/>
        <v>102.4</v>
      </c>
      <c r="N195" s="36"/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152">
        <v>0</v>
      </c>
      <c r="AM195" s="149">
        <v>0</v>
      </c>
      <c r="AN195" s="37">
        <v>0</v>
      </c>
      <c r="AO195" s="37">
        <v>0</v>
      </c>
      <c r="AP195" s="37">
        <v>0</v>
      </c>
      <c r="AQ195" s="37">
        <v>0</v>
      </c>
      <c r="AR195" s="37">
        <v>0</v>
      </c>
      <c r="AS195" s="37">
        <v>0</v>
      </c>
      <c r="AT195" s="37">
        <v>0</v>
      </c>
      <c r="AU195" s="37">
        <v>0</v>
      </c>
      <c r="AV195" s="37">
        <v>0</v>
      </c>
      <c r="AW195" s="37">
        <v>0</v>
      </c>
      <c r="AX195" s="37">
        <v>0</v>
      </c>
      <c r="AY195" s="37">
        <v>0</v>
      </c>
      <c r="AZ195" s="37">
        <v>0</v>
      </c>
      <c r="BA195" s="37">
        <v>0</v>
      </c>
      <c r="BB195" s="37">
        <v>0</v>
      </c>
      <c r="BC195" s="37">
        <v>0</v>
      </c>
      <c r="BD195" s="37">
        <v>0</v>
      </c>
      <c r="BE195" s="37">
        <v>0</v>
      </c>
      <c r="BF195" s="37">
        <v>512</v>
      </c>
      <c r="BG195" s="37">
        <v>0</v>
      </c>
      <c r="BH195" s="37">
        <v>0</v>
      </c>
      <c r="BI195" s="37">
        <v>0</v>
      </c>
      <c r="BJ195" s="37">
        <v>0</v>
      </c>
      <c r="BK195" s="37">
        <v>0</v>
      </c>
      <c r="BL195" s="37">
        <v>0</v>
      </c>
      <c r="BM195" s="37">
        <v>0</v>
      </c>
      <c r="BN195" s="37">
        <v>0</v>
      </c>
      <c r="BO195" s="37">
        <v>0</v>
      </c>
      <c r="BP195" s="37">
        <v>0</v>
      </c>
      <c r="BQ195" s="37">
        <v>0</v>
      </c>
      <c r="BR195" s="37">
        <v>0</v>
      </c>
      <c r="BS195" s="37">
        <v>0</v>
      </c>
      <c r="BT195" s="37">
        <v>0</v>
      </c>
      <c r="BU195" s="37">
        <v>0</v>
      </c>
      <c r="BV195" s="37">
        <v>0</v>
      </c>
      <c r="BW195" s="37">
        <v>0</v>
      </c>
      <c r="BX195" s="38">
        <v>0</v>
      </c>
    </row>
    <row r="196" spans="1:76" ht="14.1" customHeight="1" x14ac:dyDescent="0.25">
      <c r="A196" s="28">
        <f t="shared" si="18"/>
        <v>183</v>
      </c>
      <c r="B196" s="46" t="s">
        <v>484</v>
      </c>
      <c r="C196" s="40">
        <v>10626</v>
      </c>
      <c r="D196" s="47" t="s">
        <v>62</v>
      </c>
      <c r="E196" s="32">
        <f t="shared" si="19"/>
        <v>0</v>
      </c>
      <c r="F196" s="32" t="e">
        <f>VLOOKUP(E196,Tab!$A$2:$B$255,2,TRUE)</f>
        <v>#N/A</v>
      </c>
      <c r="G196" s="33">
        <f t="shared" si="20"/>
        <v>512</v>
      </c>
      <c r="H196" s="33">
        <f t="shared" si="21"/>
        <v>0</v>
      </c>
      <c r="I196" s="33">
        <f t="shared" si="22"/>
        <v>0</v>
      </c>
      <c r="J196" s="33">
        <f t="shared" si="23"/>
        <v>0</v>
      </c>
      <c r="K196" s="33">
        <f t="shared" si="24"/>
        <v>0</v>
      </c>
      <c r="L196" s="34">
        <f t="shared" si="25"/>
        <v>512</v>
      </c>
      <c r="M196" s="35">
        <f t="shared" si="26"/>
        <v>102.4</v>
      </c>
      <c r="N196" s="36"/>
      <c r="O196" s="37">
        <v>0</v>
      </c>
      <c r="P196" s="37">
        <v>0</v>
      </c>
      <c r="Q196" s="37">
        <v>0</v>
      </c>
      <c r="R196" s="37">
        <v>0</v>
      </c>
      <c r="S196" s="37">
        <v>0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37">
        <v>0</v>
      </c>
      <c r="AA196" s="37">
        <v>0</v>
      </c>
      <c r="AB196" s="37">
        <v>0</v>
      </c>
      <c r="AC196" s="37">
        <v>0</v>
      </c>
      <c r="AD196" s="37">
        <v>0</v>
      </c>
      <c r="AE196" s="37">
        <v>0</v>
      </c>
      <c r="AF196" s="37">
        <v>0</v>
      </c>
      <c r="AG196" s="37">
        <v>0</v>
      </c>
      <c r="AH196" s="37">
        <v>0</v>
      </c>
      <c r="AI196" s="37">
        <v>0</v>
      </c>
      <c r="AJ196" s="37">
        <v>0</v>
      </c>
      <c r="AK196" s="37">
        <v>0</v>
      </c>
      <c r="AL196" s="152">
        <v>0</v>
      </c>
      <c r="AM196" s="149">
        <v>0</v>
      </c>
      <c r="AN196" s="37">
        <v>0</v>
      </c>
      <c r="AO196" s="37">
        <v>0</v>
      </c>
      <c r="AP196" s="37">
        <v>0</v>
      </c>
      <c r="AQ196" s="37">
        <v>0</v>
      </c>
      <c r="AR196" s="37">
        <v>0</v>
      </c>
      <c r="AS196" s="37">
        <v>0</v>
      </c>
      <c r="AT196" s="37">
        <v>0</v>
      </c>
      <c r="AU196" s="37">
        <v>0</v>
      </c>
      <c r="AV196" s="37">
        <v>0</v>
      </c>
      <c r="AW196" s="37">
        <v>0</v>
      </c>
      <c r="AX196" s="37">
        <v>0</v>
      </c>
      <c r="AY196" s="37">
        <v>0</v>
      </c>
      <c r="AZ196" s="37">
        <v>0</v>
      </c>
      <c r="BA196" s="37">
        <v>0</v>
      </c>
      <c r="BB196" s="37">
        <v>0</v>
      </c>
      <c r="BC196" s="37">
        <v>0</v>
      </c>
      <c r="BD196" s="37">
        <v>0</v>
      </c>
      <c r="BE196" s="37">
        <v>512</v>
      </c>
      <c r="BF196" s="37">
        <v>0</v>
      </c>
      <c r="BG196" s="37">
        <v>0</v>
      </c>
      <c r="BH196" s="37">
        <v>0</v>
      </c>
      <c r="BI196" s="37">
        <v>0</v>
      </c>
      <c r="BJ196" s="37">
        <v>0</v>
      </c>
      <c r="BK196" s="37">
        <v>0</v>
      </c>
      <c r="BL196" s="37">
        <v>0</v>
      </c>
      <c r="BM196" s="37">
        <v>0</v>
      </c>
      <c r="BN196" s="37">
        <v>0</v>
      </c>
      <c r="BO196" s="37">
        <v>0</v>
      </c>
      <c r="BP196" s="37">
        <v>0</v>
      </c>
      <c r="BQ196" s="37">
        <v>0</v>
      </c>
      <c r="BR196" s="37">
        <v>0</v>
      </c>
      <c r="BS196" s="37">
        <v>0</v>
      </c>
      <c r="BT196" s="37">
        <v>0</v>
      </c>
      <c r="BU196" s="37">
        <v>0</v>
      </c>
      <c r="BV196" s="37">
        <v>0</v>
      </c>
      <c r="BW196" s="37">
        <v>0</v>
      </c>
      <c r="BX196" s="38">
        <v>0</v>
      </c>
    </row>
    <row r="197" spans="1:76" ht="14.1" customHeight="1" x14ac:dyDescent="0.25">
      <c r="A197" s="28">
        <f t="shared" si="18"/>
        <v>184</v>
      </c>
      <c r="B197" s="39" t="s">
        <v>203</v>
      </c>
      <c r="C197" s="40">
        <v>14127</v>
      </c>
      <c r="D197" s="41" t="s">
        <v>75</v>
      </c>
      <c r="E197" s="32">
        <f t="shared" si="19"/>
        <v>0</v>
      </c>
      <c r="F197" s="32" t="e">
        <f>VLOOKUP(E197,Tab!$A$2:$B$255,2,TRUE)</f>
        <v>#N/A</v>
      </c>
      <c r="G197" s="33">
        <f t="shared" si="20"/>
        <v>510</v>
      </c>
      <c r="H197" s="33">
        <f t="shared" si="21"/>
        <v>0</v>
      </c>
      <c r="I197" s="33">
        <f t="shared" si="22"/>
        <v>0</v>
      </c>
      <c r="J197" s="33">
        <f t="shared" si="23"/>
        <v>0</v>
      </c>
      <c r="K197" s="33">
        <f t="shared" si="24"/>
        <v>0</v>
      </c>
      <c r="L197" s="34">
        <f t="shared" si="25"/>
        <v>510</v>
      </c>
      <c r="M197" s="35">
        <f t="shared" si="26"/>
        <v>102</v>
      </c>
      <c r="N197" s="36"/>
      <c r="O197" s="37">
        <v>0</v>
      </c>
      <c r="P197" s="37">
        <v>0</v>
      </c>
      <c r="Q197" s="37">
        <v>0</v>
      </c>
      <c r="R197" s="37">
        <v>0</v>
      </c>
      <c r="S197" s="37">
        <v>0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37">
        <v>0</v>
      </c>
      <c r="AA197" s="37">
        <v>0</v>
      </c>
      <c r="AB197" s="37">
        <v>0</v>
      </c>
      <c r="AC197" s="37">
        <v>0</v>
      </c>
      <c r="AD197" s="37">
        <v>0</v>
      </c>
      <c r="AE197" s="37">
        <v>0</v>
      </c>
      <c r="AF197" s="37">
        <v>0</v>
      </c>
      <c r="AG197" s="37">
        <v>0</v>
      </c>
      <c r="AH197" s="37">
        <v>0</v>
      </c>
      <c r="AI197" s="37">
        <v>0</v>
      </c>
      <c r="AJ197" s="37">
        <v>0</v>
      </c>
      <c r="AK197" s="37">
        <v>0</v>
      </c>
      <c r="AL197" s="152">
        <v>0</v>
      </c>
      <c r="AM197" s="149">
        <v>0</v>
      </c>
      <c r="AN197" s="37">
        <v>0</v>
      </c>
      <c r="AO197" s="37">
        <v>0</v>
      </c>
      <c r="AP197" s="37">
        <v>0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7">
        <v>0</v>
      </c>
      <c r="AX197" s="37">
        <v>0</v>
      </c>
      <c r="AY197" s="37">
        <v>0</v>
      </c>
      <c r="AZ197" s="37">
        <v>0</v>
      </c>
      <c r="BA197" s="37">
        <v>0</v>
      </c>
      <c r="BB197" s="37">
        <v>0</v>
      </c>
      <c r="BC197" s="37">
        <v>0</v>
      </c>
      <c r="BD197" s="37">
        <v>0</v>
      </c>
      <c r="BE197" s="37">
        <v>0</v>
      </c>
      <c r="BF197" s="37">
        <v>0</v>
      </c>
      <c r="BG197" s="37">
        <v>0</v>
      </c>
      <c r="BH197" s="37">
        <v>0</v>
      </c>
      <c r="BI197" s="37">
        <v>0</v>
      </c>
      <c r="BJ197" s="37">
        <v>0</v>
      </c>
      <c r="BK197" s="37">
        <v>0</v>
      </c>
      <c r="BL197" s="37">
        <v>0</v>
      </c>
      <c r="BM197" s="37">
        <v>0</v>
      </c>
      <c r="BN197" s="37">
        <v>0</v>
      </c>
      <c r="BO197" s="37">
        <v>0</v>
      </c>
      <c r="BP197" s="37">
        <v>0</v>
      </c>
      <c r="BQ197" s="37">
        <v>0</v>
      </c>
      <c r="BR197" s="37">
        <v>0</v>
      </c>
      <c r="BS197" s="37">
        <v>0</v>
      </c>
      <c r="BT197" s="37">
        <v>0</v>
      </c>
      <c r="BU197" s="37">
        <v>510</v>
      </c>
      <c r="BV197" s="37">
        <v>0</v>
      </c>
      <c r="BW197" s="37">
        <v>0</v>
      </c>
      <c r="BX197" s="38">
        <v>0</v>
      </c>
    </row>
    <row r="198" spans="1:76" ht="14.1" customHeight="1" x14ac:dyDescent="0.25">
      <c r="A198" s="28">
        <f t="shared" si="18"/>
        <v>185</v>
      </c>
      <c r="B198" s="46" t="s">
        <v>237</v>
      </c>
      <c r="C198" s="40">
        <v>13826</v>
      </c>
      <c r="D198" s="47" t="s">
        <v>62</v>
      </c>
      <c r="E198" s="32">
        <f t="shared" si="19"/>
        <v>0</v>
      </c>
      <c r="F198" s="32" t="e">
        <f>VLOOKUP(E198,Tab!$A$2:$B$255,2,TRUE)</f>
        <v>#N/A</v>
      </c>
      <c r="G198" s="33">
        <f t="shared" si="20"/>
        <v>509</v>
      </c>
      <c r="H198" s="33">
        <f t="shared" si="21"/>
        <v>0</v>
      </c>
      <c r="I198" s="33">
        <f t="shared" si="22"/>
        <v>0</v>
      </c>
      <c r="J198" s="33">
        <f t="shared" si="23"/>
        <v>0</v>
      </c>
      <c r="K198" s="33">
        <f t="shared" si="24"/>
        <v>0</v>
      </c>
      <c r="L198" s="34">
        <f t="shared" si="25"/>
        <v>509</v>
      </c>
      <c r="M198" s="35">
        <f t="shared" si="26"/>
        <v>101.8</v>
      </c>
      <c r="N198" s="36"/>
      <c r="O198" s="37">
        <v>0</v>
      </c>
      <c r="P198" s="37">
        <v>0</v>
      </c>
      <c r="Q198" s="37">
        <v>0</v>
      </c>
      <c r="R198" s="37">
        <v>0</v>
      </c>
      <c r="S198" s="37">
        <v>0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0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152">
        <v>0</v>
      </c>
      <c r="AM198" s="149">
        <v>0</v>
      </c>
      <c r="AN198" s="37">
        <v>0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0</v>
      </c>
      <c r="AU198" s="37">
        <v>0</v>
      </c>
      <c r="AV198" s="37">
        <v>0</v>
      </c>
      <c r="AW198" s="37">
        <v>0</v>
      </c>
      <c r="AX198" s="37">
        <v>0</v>
      </c>
      <c r="AY198" s="37">
        <v>0</v>
      </c>
      <c r="AZ198" s="37">
        <v>0</v>
      </c>
      <c r="BA198" s="37">
        <v>0</v>
      </c>
      <c r="BB198" s="37">
        <v>0</v>
      </c>
      <c r="BC198" s="37">
        <v>0</v>
      </c>
      <c r="BD198" s="37">
        <v>0</v>
      </c>
      <c r="BE198" s="37">
        <v>0</v>
      </c>
      <c r="BF198" s="37">
        <v>0</v>
      </c>
      <c r="BG198" s="37">
        <v>0</v>
      </c>
      <c r="BH198" s="37">
        <v>0</v>
      </c>
      <c r="BI198" s="37">
        <v>0</v>
      </c>
      <c r="BJ198" s="37">
        <v>0</v>
      </c>
      <c r="BK198" s="37">
        <v>0</v>
      </c>
      <c r="BL198" s="37">
        <v>0</v>
      </c>
      <c r="BM198" s="37">
        <v>0</v>
      </c>
      <c r="BN198" s="37">
        <v>509</v>
      </c>
      <c r="BO198" s="37">
        <v>0</v>
      </c>
      <c r="BP198" s="37">
        <v>0</v>
      </c>
      <c r="BQ198" s="37">
        <v>0</v>
      </c>
      <c r="BR198" s="37">
        <v>0</v>
      </c>
      <c r="BS198" s="37">
        <v>0</v>
      </c>
      <c r="BT198" s="37">
        <v>0</v>
      </c>
      <c r="BU198" s="37">
        <v>0</v>
      </c>
      <c r="BV198" s="37">
        <v>0</v>
      </c>
      <c r="BW198" s="37">
        <v>0</v>
      </c>
      <c r="BX198" s="38">
        <v>0</v>
      </c>
    </row>
    <row r="199" spans="1:76" ht="14.1" customHeight="1" x14ac:dyDescent="0.25">
      <c r="A199" s="28">
        <f t="shared" si="18"/>
        <v>186</v>
      </c>
      <c r="B199" s="46" t="s">
        <v>79</v>
      </c>
      <c r="C199" s="40">
        <v>641</v>
      </c>
      <c r="D199" s="47" t="s">
        <v>41</v>
      </c>
      <c r="E199" s="32">
        <f t="shared" si="19"/>
        <v>507</v>
      </c>
      <c r="F199" s="32" t="str">
        <f>VLOOKUP(E199,Tab!$A$2:$B$255,2,TRUE)</f>
        <v>Não</v>
      </c>
      <c r="G199" s="33">
        <f t="shared" si="20"/>
        <v>507</v>
      </c>
      <c r="H199" s="33">
        <f t="shared" si="21"/>
        <v>0</v>
      </c>
      <c r="I199" s="33">
        <f t="shared" si="22"/>
        <v>0</v>
      </c>
      <c r="J199" s="33">
        <f t="shared" si="23"/>
        <v>0</v>
      </c>
      <c r="K199" s="33">
        <f t="shared" si="24"/>
        <v>0</v>
      </c>
      <c r="L199" s="34">
        <f t="shared" si="25"/>
        <v>507</v>
      </c>
      <c r="M199" s="35">
        <f t="shared" si="26"/>
        <v>101.4</v>
      </c>
      <c r="N199" s="36"/>
      <c r="O199" s="37">
        <v>0</v>
      </c>
      <c r="P199" s="37">
        <v>0</v>
      </c>
      <c r="Q199" s="37">
        <v>0</v>
      </c>
      <c r="R199" s="37">
        <v>0</v>
      </c>
      <c r="S199" s="37">
        <v>0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37">
        <v>0</v>
      </c>
      <c r="AA199" s="37">
        <v>0</v>
      </c>
      <c r="AB199" s="37">
        <v>0</v>
      </c>
      <c r="AC199" s="37">
        <v>0</v>
      </c>
      <c r="AD199" s="37">
        <v>0</v>
      </c>
      <c r="AE199" s="37">
        <v>0</v>
      </c>
      <c r="AF199" s="37">
        <v>0</v>
      </c>
      <c r="AG199" s="37">
        <v>0</v>
      </c>
      <c r="AH199" s="37">
        <v>0</v>
      </c>
      <c r="AI199" s="37">
        <v>0</v>
      </c>
      <c r="AJ199" s="37">
        <v>0</v>
      </c>
      <c r="AK199" s="37">
        <v>0</v>
      </c>
      <c r="AL199" s="152">
        <v>0</v>
      </c>
      <c r="AM199" s="149">
        <v>0</v>
      </c>
      <c r="AN199" s="37">
        <v>0</v>
      </c>
      <c r="AO199" s="37">
        <v>0</v>
      </c>
      <c r="AP199" s="37">
        <v>507</v>
      </c>
      <c r="AQ199" s="37">
        <v>0</v>
      </c>
      <c r="AR199" s="37">
        <v>0</v>
      </c>
      <c r="AS199" s="37">
        <v>0</v>
      </c>
      <c r="AT199" s="37">
        <v>0</v>
      </c>
      <c r="AU199" s="37">
        <v>0</v>
      </c>
      <c r="AV199" s="37">
        <v>0</v>
      </c>
      <c r="AW199" s="37">
        <v>0</v>
      </c>
      <c r="AX199" s="37">
        <v>0</v>
      </c>
      <c r="AY199" s="37">
        <v>0</v>
      </c>
      <c r="AZ199" s="37">
        <v>0</v>
      </c>
      <c r="BA199" s="37">
        <v>0</v>
      </c>
      <c r="BB199" s="37">
        <v>0</v>
      </c>
      <c r="BC199" s="37">
        <v>0</v>
      </c>
      <c r="BD199" s="37">
        <v>0</v>
      </c>
      <c r="BE199" s="37">
        <v>0</v>
      </c>
      <c r="BF199" s="37">
        <v>0</v>
      </c>
      <c r="BG199" s="37">
        <v>0</v>
      </c>
      <c r="BH199" s="37">
        <v>0</v>
      </c>
      <c r="BI199" s="37">
        <v>0</v>
      </c>
      <c r="BJ199" s="37">
        <v>0</v>
      </c>
      <c r="BK199" s="37">
        <v>0</v>
      </c>
      <c r="BL199" s="37">
        <v>0</v>
      </c>
      <c r="BM199" s="37">
        <v>0</v>
      </c>
      <c r="BN199" s="37">
        <v>0</v>
      </c>
      <c r="BO199" s="37">
        <v>0</v>
      </c>
      <c r="BP199" s="37">
        <v>0</v>
      </c>
      <c r="BQ199" s="37">
        <v>0</v>
      </c>
      <c r="BR199" s="37">
        <v>0</v>
      </c>
      <c r="BS199" s="37">
        <v>0</v>
      </c>
      <c r="BT199" s="37">
        <v>0</v>
      </c>
      <c r="BU199" s="37">
        <v>0</v>
      </c>
      <c r="BV199" s="37">
        <v>0</v>
      </c>
      <c r="BW199" s="37">
        <v>0</v>
      </c>
      <c r="BX199" s="38">
        <v>0</v>
      </c>
    </row>
    <row r="200" spans="1:76" ht="14.1" customHeight="1" x14ac:dyDescent="0.25">
      <c r="A200" s="28">
        <f t="shared" si="18"/>
        <v>187</v>
      </c>
      <c r="B200" s="46" t="s">
        <v>253</v>
      </c>
      <c r="C200" s="40">
        <v>14119</v>
      </c>
      <c r="D200" s="47" t="s">
        <v>51</v>
      </c>
      <c r="E200" s="32">
        <f t="shared" si="19"/>
        <v>0</v>
      </c>
      <c r="F200" s="32" t="e">
        <f>VLOOKUP(E200,Tab!$A$2:$B$255,2,TRUE)</f>
        <v>#N/A</v>
      </c>
      <c r="G200" s="33">
        <f t="shared" si="20"/>
        <v>507</v>
      </c>
      <c r="H200" s="33">
        <f t="shared" si="21"/>
        <v>0</v>
      </c>
      <c r="I200" s="33">
        <f t="shared" si="22"/>
        <v>0</v>
      </c>
      <c r="J200" s="33">
        <f t="shared" si="23"/>
        <v>0</v>
      </c>
      <c r="K200" s="33">
        <f t="shared" si="24"/>
        <v>0</v>
      </c>
      <c r="L200" s="34">
        <f t="shared" si="25"/>
        <v>507</v>
      </c>
      <c r="M200" s="35">
        <f t="shared" si="26"/>
        <v>101.4</v>
      </c>
      <c r="N200" s="36"/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0</v>
      </c>
      <c r="Y200" s="37">
        <v>0</v>
      </c>
      <c r="Z200" s="37">
        <v>0</v>
      </c>
      <c r="AA200" s="37">
        <v>0</v>
      </c>
      <c r="AB200" s="37">
        <v>0</v>
      </c>
      <c r="AC200" s="37">
        <v>0</v>
      </c>
      <c r="AD200" s="37">
        <v>0</v>
      </c>
      <c r="AE200" s="37">
        <v>0</v>
      </c>
      <c r="AF200" s="37">
        <v>0</v>
      </c>
      <c r="AG200" s="37">
        <v>0</v>
      </c>
      <c r="AH200" s="37">
        <v>0</v>
      </c>
      <c r="AI200" s="37">
        <v>0</v>
      </c>
      <c r="AJ200" s="37">
        <v>0</v>
      </c>
      <c r="AK200" s="37">
        <v>0</v>
      </c>
      <c r="AL200" s="152">
        <v>0</v>
      </c>
      <c r="AM200" s="149">
        <v>0</v>
      </c>
      <c r="AN200" s="37">
        <v>0</v>
      </c>
      <c r="AO200" s="37">
        <v>0</v>
      </c>
      <c r="AP200" s="37">
        <v>0</v>
      </c>
      <c r="AQ200" s="37">
        <v>0</v>
      </c>
      <c r="AR200" s="37">
        <v>0</v>
      </c>
      <c r="AS200" s="37">
        <v>0</v>
      </c>
      <c r="AT200" s="37">
        <v>0</v>
      </c>
      <c r="AU200" s="37">
        <v>0</v>
      </c>
      <c r="AV200" s="37">
        <v>0</v>
      </c>
      <c r="AW200" s="37">
        <v>0</v>
      </c>
      <c r="AX200" s="37">
        <v>0</v>
      </c>
      <c r="AY200" s="37">
        <v>0</v>
      </c>
      <c r="AZ200" s="37">
        <v>0</v>
      </c>
      <c r="BA200" s="37">
        <v>0</v>
      </c>
      <c r="BB200" s="37">
        <v>0</v>
      </c>
      <c r="BC200" s="37">
        <v>0</v>
      </c>
      <c r="BD200" s="37">
        <v>0</v>
      </c>
      <c r="BE200" s="37">
        <v>0</v>
      </c>
      <c r="BF200" s="37">
        <v>0</v>
      </c>
      <c r="BG200" s="37">
        <v>0</v>
      </c>
      <c r="BH200" s="37">
        <v>0</v>
      </c>
      <c r="BI200" s="37">
        <v>0</v>
      </c>
      <c r="BJ200" s="37">
        <v>0</v>
      </c>
      <c r="BK200" s="37">
        <v>0</v>
      </c>
      <c r="BL200" s="37">
        <v>0</v>
      </c>
      <c r="BM200" s="37">
        <v>0</v>
      </c>
      <c r="BN200" s="37">
        <v>0</v>
      </c>
      <c r="BO200" s="37">
        <v>0</v>
      </c>
      <c r="BP200" s="37">
        <v>0</v>
      </c>
      <c r="BQ200" s="37">
        <v>0</v>
      </c>
      <c r="BR200" s="37">
        <v>0</v>
      </c>
      <c r="BS200" s="37">
        <v>0</v>
      </c>
      <c r="BT200" s="37">
        <v>0</v>
      </c>
      <c r="BU200" s="37">
        <v>507</v>
      </c>
      <c r="BV200" s="37">
        <v>0</v>
      </c>
      <c r="BW200" s="37">
        <v>0</v>
      </c>
      <c r="BX200" s="38">
        <v>0</v>
      </c>
    </row>
    <row r="201" spans="1:76" ht="14.1" customHeight="1" x14ac:dyDescent="0.25">
      <c r="A201" s="28">
        <f t="shared" si="18"/>
        <v>188</v>
      </c>
      <c r="B201" s="46" t="s">
        <v>495</v>
      </c>
      <c r="C201" s="40">
        <v>658</v>
      </c>
      <c r="D201" s="47" t="s">
        <v>62</v>
      </c>
      <c r="E201" s="32">
        <f t="shared" si="19"/>
        <v>502</v>
      </c>
      <c r="F201" s="32" t="str">
        <f>VLOOKUP(E201,Tab!$A$2:$B$255,2,TRUE)</f>
        <v>Não</v>
      </c>
      <c r="G201" s="33">
        <f t="shared" si="20"/>
        <v>502</v>
      </c>
      <c r="H201" s="33">
        <f t="shared" si="21"/>
        <v>0</v>
      </c>
      <c r="I201" s="33">
        <f t="shared" si="22"/>
        <v>0</v>
      </c>
      <c r="J201" s="33">
        <f t="shared" si="23"/>
        <v>0</v>
      </c>
      <c r="K201" s="33">
        <f t="shared" si="24"/>
        <v>0</v>
      </c>
      <c r="L201" s="34">
        <f t="shared" si="25"/>
        <v>502</v>
      </c>
      <c r="M201" s="35">
        <f t="shared" si="26"/>
        <v>100.4</v>
      </c>
      <c r="N201" s="36"/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0</v>
      </c>
      <c r="Y201" s="37">
        <v>0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152">
        <v>0</v>
      </c>
      <c r="AM201" s="149">
        <v>0</v>
      </c>
      <c r="AN201" s="37">
        <v>0</v>
      </c>
      <c r="AO201" s="37">
        <v>0</v>
      </c>
      <c r="AP201" s="37">
        <v>0</v>
      </c>
      <c r="AQ201" s="37">
        <v>0</v>
      </c>
      <c r="AR201" s="37">
        <v>0</v>
      </c>
      <c r="AS201" s="37">
        <v>0</v>
      </c>
      <c r="AT201" s="37">
        <v>0</v>
      </c>
      <c r="AU201" s="37">
        <v>0</v>
      </c>
      <c r="AV201" s="37">
        <v>0</v>
      </c>
      <c r="AW201" s="37">
        <v>502</v>
      </c>
      <c r="AX201" s="37">
        <v>0</v>
      </c>
      <c r="AY201" s="37">
        <v>0</v>
      </c>
      <c r="AZ201" s="37">
        <v>0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0</v>
      </c>
      <c r="BG201" s="37">
        <v>0</v>
      </c>
      <c r="BH201" s="37">
        <v>0</v>
      </c>
      <c r="BI201" s="37">
        <v>0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0</v>
      </c>
      <c r="BP201" s="37">
        <v>0</v>
      </c>
      <c r="BQ201" s="37">
        <v>0</v>
      </c>
      <c r="BR201" s="37">
        <v>0</v>
      </c>
      <c r="BS201" s="37">
        <v>0</v>
      </c>
      <c r="BT201" s="37">
        <v>0</v>
      </c>
      <c r="BU201" s="37">
        <v>0</v>
      </c>
      <c r="BV201" s="37">
        <v>0</v>
      </c>
      <c r="BW201" s="37">
        <v>0</v>
      </c>
      <c r="BX201" s="38">
        <v>0</v>
      </c>
    </row>
    <row r="202" spans="1:76" ht="14.1" customHeight="1" x14ac:dyDescent="0.25">
      <c r="A202" s="28">
        <f t="shared" si="18"/>
        <v>189</v>
      </c>
      <c r="B202" s="46" t="s">
        <v>478</v>
      </c>
      <c r="C202" s="40">
        <v>10314</v>
      </c>
      <c r="D202" s="47" t="s">
        <v>85</v>
      </c>
      <c r="E202" s="32">
        <f t="shared" si="19"/>
        <v>0</v>
      </c>
      <c r="F202" s="32" t="e">
        <f>VLOOKUP(E202,Tab!$A$2:$B$255,2,TRUE)</f>
        <v>#N/A</v>
      </c>
      <c r="G202" s="33">
        <f t="shared" si="20"/>
        <v>497</v>
      </c>
      <c r="H202" s="33">
        <f t="shared" si="21"/>
        <v>0</v>
      </c>
      <c r="I202" s="33">
        <f t="shared" si="22"/>
        <v>0</v>
      </c>
      <c r="J202" s="33">
        <f t="shared" si="23"/>
        <v>0</v>
      </c>
      <c r="K202" s="33">
        <f t="shared" si="24"/>
        <v>0</v>
      </c>
      <c r="L202" s="34">
        <f t="shared" si="25"/>
        <v>497</v>
      </c>
      <c r="M202" s="35">
        <f t="shared" si="26"/>
        <v>99.4</v>
      </c>
      <c r="N202" s="36"/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0</v>
      </c>
      <c r="Y202" s="37">
        <v>0</v>
      </c>
      <c r="Z202" s="37">
        <v>0</v>
      </c>
      <c r="AA202" s="37">
        <v>0</v>
      </c>
      <c r="AB202" s="37">
        <v>0</v>
      </c>
      <c r="AC202" s="37">
        <v>0</v>
      </c>
      <c r="AD202" s="37">
        <v>0</v>
      </c>
      <c r="AE202" s="37">
        <v>0</v>
      </c>
      <c r="AF202" s="37">
        <v>0</v>
      </c>
      <c r="AG202" s="37">
        <v>0</v>
      </c>
      <c r="AH202" s="37">
        <v>0</v>
      </c>
      <c r="AI202" s="37">
        <v>0</v>
      </c>
      <c r="AJ202" s="37">
        <v>0</v>
      </c>
      <c r="AK202" s="37">
        <v>0</v>
      </c>
      <c r="AL202" s="152">
        <v>0</v>
      </c>
      <c r="AM202" s="149">
        <v>0</v>
      </c>
      <c r="AN202" s="37">
        <v>0</v>
      </c>
      <c r="AO202" s="37">
        <v>0</v>
      </c>
      <c r="AP202" s="37">
        <v>0</v>
      </c>
      <c r="AQ202" s="37">
        <v>0</v>
      </c>
      <c r="AR202" s="37">
        <v>0</v>
      </c>
      <c r="AS202" s="37">
        <v>0</v>
      </c>
      <c r="AT202" s="37">
        <v>0</v>
      </c>
      <c r="AU202" s="37">
        <v>0</v>
      </c>
      <c r="AV202" s="37">
        <v>0</v>
      </c>
      <c r="AW202" s="37">
        <v>0</v>
      </c>
      <c r="AX202" s="37">
        <v>0</v>
      </c>
      <c r="AY202" s="37">
        <v>0</v>
      </c>
      <c r="AZ202" s="37">
        <v>0</v>
      </c>
      <c r="BA202" s="37">
        <v>0</v>
      </c>
      <c r="BB202" s="37">
        <v>0</v>
      </c>
      <c r="BC202" s="37">
        <v>0</v>
      </c>
      <c r="BD202" s="37">
        <v>0</v>
      </c>
      <c r="BE202" s="37">
        <v>0</v>
      </c>
      <c r="BF202" s="37">
        <v>0</v>
      </c>
      <c r="BG202" s="37">
        <v>0</v>
      </c>
      <c r="BH202" s="37">
        <v>0</v>
      </c>
      <c r="BI202" s="37">
        <v>497</v>
      </c>
      <c r="BJ202" s="37">
        <v>0</v>
      </c>
      <c r="BK202" s="37">
        <v>0</v>
      </c>
      <c r="BL202" s="37">
        <v>0</v>
      </c>
      <c r="BM202" s="37">
        <v>0</v>
      </c>
      <c r="BN202" s="37">
        <v>0</v>
      </c>
      <c r="BO202" s="37">
        <v>0</v>
      </c>
      <c r="BP202" s="37">
        <v>0</v>
      </c>
      <c r="BQ202" s="37">
        <v>0</v>
      </c>
      <c r="BR202" s="37">
        <v>0</v>
      </c>
      <c r="BS202" s="37">
        <v>0</v>
      </c>
      <c r="BT202" s="37">
        <v>0</v>
      </c>
      <c r="BU202" s="37">
        <v>0</v>
      </c>
      <c r="BV202" s="37">
        <v>0</v>
      </c>
      <c r="BW202" s="37">
        <v>0</v>
      </c>
      <c r="BX202" s="38">
        <v>0</v>
      </c>
    </row>
    <row r="203" spans="1:76" ht="14.1" customHeight="1" x14ac:dyDescent="0.25">
      <c r="A203" s="28">
        <f t="shared" si="18"/>
        <v>190</v>
      </c>
      <c r="B203" s="39" t="s">
        <v>238</v>
      </c>
      <c r="C203" s="40">
        <v>784</v>
      </c>
      <c r="D203" s="41" t="s">
        <v>62</v>
      </c>
      <c r="E203" s="32">
        <f t="shared" si="19"/>
        <v>495</v>
      </c>
      <c r="F203" s="32" t="e">
        <f>VLOOKUP(E203,Tab!$A$2:$B$255,2,TRUE)</f>
        <v>#N/A</v>
      </c>
      <c r="G203" s="33">
        <f t="shared" si="20"/>
        <v>495</v>
      </c>
      <c r="H203" s="33">
        <f t="shared" si="21"/>
        <v>0</v>
      </c>
      <c r="I203" s="33">
        <f t="shared" si="22"/>
        <v>0</v>
      </c>
      <c r="J203" s="33">
        <f t="shared" si="23"/>
        <v>0</v>
      </c>
      <c r="K203" s="33">
        <f t="shared" si="24"/>
        <v>0</v>
      </c>
      <c r="L203" s="34">
        <f t="shared" si="25"/>
        <v>495</v>
      </c>
      <c r="M203" s="35">
        <f t="shared" si="26"/>
        <v>99</v>
      </c>
      <c r="N203" s="36"/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0</v>
      </c>
      <c r="Y203" s="37">
        <v>0</v>
      </c>
      <c r="Z203" s="37">
        <v>0</v>
      </c>
      <c r="AA203" s="37">
        <v>0</v>
      </c>
      <c r="AB203" s="37">
        <v>0</v>
      </c>
      <c r="AC203" s="37">
        <v>0</v>
      </c>
      <c r="AD203" s="37">
        <v>0</v>
      </c>
      <c r="AE203" s="37">
        <v>0</v>
      </c>
      <c r="AF203" s="37">
        <v>0</v>
      </c>
      <c r="AG203" s="37">
        <v>0</v>
      </c>
      <c r="AH203" s="37">
        <v>0</v>
      </c>
      <c r="AI203" s="37">
        <v>0</v>
      </c>
      <c r="AJ203" s="37">
        <v>0</v>
      </c>
      <c r="AK203" s="37">
        <v>0</v>
      </c>
      <c r="AL203" s="152">
        <v>0</v>
      </c>
      <c r="AM203" s="149">
        <v>0</v>
      </c>
      <c r="AN203" s="37">
        <v>0</v>
      </c>
      <c r="AO203" s="37">
        <v>0</v>
      </c>
      <c r="AP203" s="37">
        <v>0</v>
      </c>
      <c r="AQ203" s="37">
        <v>0</v>
      </c>
      <c r="AR203" s="37">
        <v>0</v>
      </c>
      <c r="AS203" s="37">
        <v>0</v>
      </c>
      <c r="AT203" s="37">
        <v>0</v>
      </c>
      <c r="AU203" s="37">
        <v>0</v>
      </c>
      <c r="AV203" s="37">
        <v>0</v>
      </c>
      <c r="AW203" s="37">
        <v>495</v>
      </c>
      <c r="AX203" s="37">
        <v>0</v>
      </c>
      <c r="AY203" s="37">
        <v>0</v>
      </c>
      <c r="AZ203" s="37">
        <v>0</v>
      </c>
      <c r="BA203" s="37">
        <v>0</v>
      </c>
      <c r="BB203" s="37">
        <v>0</v>
      </c>
      <c r="BC203" s="37">
        <v>0</v>
      </c>
      <c r="BD203" s="37">
        <v>0</v>
      </c>
      <c r="BE203" s="37">
        <v>0</v>
      </c>
      <c r="BF203" s="37">
        <v>0</v>
      </c>
      <c r="BG203" s="37">
        <v>0</v>
      </c>
      <c r="BH203" s="37">
        <v>0</v>
      </c>
      <c r="BI203" s="37">
        <v>0</v>
      </c>
      <c r="BJ203" s="37">
        <v>0</v>
      </c>
      <c r="BK203" s="37">
        <v>0</v>
      </c>
      <c r="BL203" s="37">
        <v>0</v>
      </c>
      <c r="BM203" s="37">
        <v>0</v>
      </c>
      <c r="BN203" s="37">
        <v>0</v>
      </c>
      <c r="BO203" s="37">
        <v>0</v>
      </c>
      <c r="BP203" s="37">
        <v>0</v>
      </c>
      <c r="BQ203" s="37">
        <v>0</v>
      </c>
      <c r="BR203" s="37">
        <v>0</v>
      </c>
      <c r="BS203" s="37">
        <v>0</v>
      </c>
      <c r="BT203" s="37">
        <v>0</v>
      </c>
      <c r="BU203" s="37">
        <v>0</v>
      </c>
      <c r="BV203" s="37">
        <v>0</v>
      </c>
      <c r="BW203" s="37">
        <v>0</v>
      </c>
      <c r="BX203" s="38">
        <v>0</v>
      </c>
    </row>
    <row r="204" spans="1:76" ht="14.1" customHeight="1" x14ac:dyDescent="0.25">
      <c r="A204" s="28">
        <f t="shared" si="18"/>
        <v>191</v>
      </c>
      <c r="B204" s="50" t="s">
        <v>252</v>
      </c>
      <c r="C204" s="40">
        <v>5090</v>
      </c>
      <c r="D204" s="51" t="s">
        <v>206</v>
      </c>
      <c r="E204" s="32">
        <f t="shared" si="19"/>
        <v>0</v>
      </c>
      <c r="F204" s="32" t="e">
        <f>VLOOKUP(E204,Tab!$A$2:$B$255,2,TRUE)</f>
        <v>#N/A</v>
      </c>
      <c r="G204" s="33">
        <f t="shared" si="20"/>
        <v>495</v>
      </c>
      <c r="H204" s="33">
        <f t="shared" si="21"/>
        <v>0</v>
      </c>
      <c r="I204" s="33">
        <f t="shared" si="22"/>
        <v>0</v>
      </c>
      <c r="J204" s="33">
        <f t="shared" si="23"/>
        <v>0</v>
      </c>
      <c r="K204" s="33">
        <f t="shared" si="24"/>
        <v>0</v>
      </c>
      <c r="L204" s="34">
        <f t="shared" si="25"/>
        <v>495</v>
      </c>
      <c r="M204" s="35">
        <f t="shared" si="26"/>
        <v>99</v>
      </c>
      <c r="N204" s="36"/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152">
        <v>0</v>
      </c>
      <c r="AM204" s="149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0</v>
      </c>
      <c r="AT204" s="37">
        <v>0</v>
      </c>
      <c r="AU204" s="37">
        <v>0</v>
      </c>
      <c r="AV204" s="37">
        <v>0</v>
      </c>
      <c r="AW204" s="37">
        <v>0</v>
      </c>
      <c r="AX204" s="37">
        <v>495</v>
      </c>
      <c r="AY204" s="37">
        <v>0</v>
      </c>
      <c r="AZ204" s="37">
        <v>0</v>
      </c>
      <c r="BA204" s="37">
        <v>0</v>
      </c>
      <c r="BB204" s="37">
        <v>0</v>
      </c>
      <c r="BC204" s="37">
        <v>0</v>
      </c>
      <c r="BD204" s="37">
        <v>0</v>
      </c>
      <c r="BE204" s="37">
        <v>0</v>
      </c>
      <c r="BF204" s="37">
        <v>0</v>
      </c>
      <c r="BG204" s="37">
        <v>0</v>
      </c>
      <c r="BH204" s="37">
        <v>0</v>
      </c>
      <c r="BI204" s="37">
        <v>0</v>
      </c>
      <c r="BJ204" s="37">
        <v>0</v>
      </c>
      <c r="BK204" s="37">
        <v>0</v>
      </c>
      <c r="BL204" s="37">
        <v>0</v>
      </c>
      <c r="BM204" s="37">
        <v>0</v>
      </c>
      <c r="BN204" s="37">
        <v>0</v>
      </c>
      <c r="BO204" s="37">
        <v>0</v>
      </c>
      <c r="BP204" s="37">
        <v>0</v>
      </c>
      <c r="BQ204" s="37">
        <v>0</v>
      </c>
      <c r="BR204" s="37">
        <v>0</v>
      </c>
      <c r="BS204" s="37">
        <v>0</v>
      </c>
      <c r="BT204" s="37">
        <v>0</v>
      </c>
      <c r="BU204" s="37">
        <v>0</v>
      </c>
      <c r="BV204" s="37">
        <v>0</v>
      </c>
      <c r="BW204" s="37">
        <v>0</v>
      </c>
      <c r="BX204" s="38">
        <v>0</v>
      </c>
    </row>
    <row r="205" spans="1:76" ht="14.1" customHeight="1" x14ac:dyDescent="0.25">
      <c r="A205" s="28">
        <f t="shared" si="18"/>
        <v>192</v>
      </c>
      <c r="B205" s="46" t="s">
        <v>485</v>
      </c>
      <c r="C205" s="40">
        <v>10806</v>
      </c>
      <c r="D205" s="47" t="s">
        <v>273</v>
      </c>
      <c r="E205" s="32">
        <f t="shared" si="19"/>
        <v>0</v>
      </c>
      <c r="F205" s="32" t="e">
        <f>VLOOKUP(E205,Tab!$A$2:$B$255,2,TRUE)</f>
        <v>#N/A</v>
      </c>
      <c r="G205" s="33">
        <f t="shared" si="20"/>
        <v>495</v>
      </c>
      <c r="H205" s="33">
        <f t="shared" si="21"/>
        <v>0</v>
      </c>
      <c r="I205" s="33">
        <f t="shared" si="22"/>
        <v>0</v>
      </c>
      <c r="J205" s="33">
        <f t="shared" si="23"/>
        <v>0</v>
      </c>
      <c r="K205" s="33">
        <f t="shared" si="24"/>
        <v>0</v>
      </c>
      <c r="L205" s="34">
        <f t="shared" si="25"/>
        <v>495</v>
      </c>
      <c r="M205" s="35">
        <f t="shared" si="26"/>
        <v>99</v>
      </c>
      <c r="N205" s="36"/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0</v>
      </c>
      <c r="Y205" s="37">
        <v>0</v>
      </c>
      <c r="Z205" s="37">
        <v>0</v>
      </c>
      <c r="AA205" s="37">
        <v>0</v>
      </c>
      <c r="AB205" s="37">
        <v>0</v>
      </c>
      <c r="AC205" s="37">
        <v>0</v>
      </c>
      <c r="AD205" s="37">
        <v>0</v>
      </c>
      <c r="AE205" s="37">
        <v>0</v>
      </c>
      <c r="AF205" s="37">
        <v>0</v>
      </c>
      <c r="AG205" s="37">
        <v>0</v>
      </c>
      <c r="AH205" s="37">
        <v>0</v>
      </c>
      <c r="AI205" s="37">
        <v>0</v>
      </c>
      <c r="AJ205" s="37">
        <v>0</v>
      </c>
      <c r="AK205" s="37">
        <v>0</v>
      </c>
      <c r="AL205" s="152">
        <v>0</v>
      </c>
      <c r="AM205" s="149">
        <v>0</v>
      </c>
      <c r="AN205" s="37">
        <v>0</v>
      </c>
      <c r="AO205" s="37">
        <v>0</v>
      </c>
      <c r="AP205" s="37">
        <v>0</v>
      </c>
      <c r="AQ205" s="37">
        <v>0</v>
      </c>
      <c r="AR205" s="37">
        <v>0</v>
      </c>
      <c r="AS205" s="37">
        <v>0</v>
      </c>
      <c r="AT205" s="37">
        <v>0</v>
      </c>
      <c r="AU205" s="37">
        <v>0</v>
      </c>
      <c r="AV205" s="37">
        <v>0</v>
      </c>
      <c r="AW205" s="37">
        <v>0</v>
      </c>
      <c r="AX205" s="37">
        <v>0</v>
      </c>
      <c r="AY205" s="37">
        <v>0</v>
      </c>
      <c r="AZ205" s="37">
        <v>0</v>
      </c>
      <c r="BA205" s="37">
        <v>0</v>
      </c>
      <c r="BB205" s="37">
        <v>0</v>
      </c>
      <c r="BC205" s="37">
        <v>0</v>
      </c>
      <c r="BD205" s="37">
        <v>0</v>
      </c>
      <c r="BE205" s="37">
        <v>495</v>
      </c>
      <c r="BF205" s="37">
        <v>0</v>
      </c>
      <c r="BG205" s="37">
        <v>0</v>
      </c>
      <c r="BH205" s="37">
        <v>0</v>
      </c>
      <c r="BI205" s="37">
        <v>0</v>
      </c>
      <c r="BJ205" s="37">
        <v>0</v>
      </c>
      <c r="BK205" s="37">
        <v>0</v>
      </c>
      <c r="BL205" s="37">
        <v>0</v>
      </c>
      <c r="BM205" s="37">
        <v>0</v>
      </c>
      <c r="BN205" s="37">
        <v>0</v>
      </c>
      <c r="BO205" s="37">
        <v>0</v>
      </c>
      <c r="BP205" s="37">
        <v>0</v>
      </c>
      <c r="BQ205" s="37">
        <v>0</v>
      </c>
      <c r="BR205" s="37">
        <v>0</v>
      </c>
      <c r="BS205" s="37">
        <v>0</v>
      </c>
      <c r="BT205" s="37">
        <v>0</v>
      </c>
      <c r="BU205" s="37">
        <v>0</v>
      </c>
      <c r="BV205" s="37">
        <v>0</v>
      </c>
      <c r="BW205" s="37">
        <v>0</v>
      </c>
      <c r="BX205" s="38">
        <v>0</v>
      </c>
    </row>
    <row r="206" spans="1:76" ht="14.1" customHeight="1" x14ac:dyDescent="0.25">
      <c r="A206" s="28">
        <f t="shared" ref="A206:A263" si="27">A205+1</f>
        <v>193</v>
      </c>
      <c r="B206" s="39" t="s">
        <v>285</v>
      </c>
      <c r="C206" s="40">
        <v>4234</v>
      </c>
      <c r="D206" s="41" t="s">
        <v>64</v>
      </c>
      <c r="E206" s="32">
        <f t="shared" ref="E206:E263" si="28">MAX(O206:AW206)</f>
        <v>494</v>
      </c>
      <c r="F206" s="32" t="e">
        <f>VLOOKUP(E206,Tab!$A$2:$B$255,2,TRUE)</f>
        <v>#N/A</v>
      </c>
      <c r="G206" s="33">
        <f t="shared" ref="G206:G263" si="29">LARGE(O206:BX206,1)</f>
        <v>494</v>
      </c>
      <c r="H206" s="33">
        <f t="shared" ref="H206:H263" si="30">LARGE(O206:BX206,2)</f>
        <v>0</v>
      </c>
      <c r="I206" s="33">
        <f t="shared" ref="I206:I263" si="31">LARGE(O206:BX206,3)</f>
        <v>0</v>
      </c>
      <c r="J206" s="33">
        <f t="shared" ref="J206:J263" si="32">LARGE(O206:BX206,4)</f>
        <v>0</v>
      </c>
      <c r="K206" s="33">
        <f t="shared" ref="K206:K263" si="33">LARGE(O206:BX206,5)</f>
        <v>0</v>
      </c>
      <c r="L206" s="34">
        <f t="shared" ref="L206:L269" si="34">SUM(G206:K206)</f>
        <v>494</v>
      </c>
      <c r="M206" s="35">
        <f t="shared" ref="M206:M269" si="35">L206/5</f>
        <v>98.8</v>
      </c>
      <c r="N206" s="36"/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0</v>
      </c>
      <c r="Y206" s="37">
        <v>0</v>
      </c>
      <c r="Z206" s="37">
        <v>0</v>
      </c>
      <c r="AA206" s="37">
        <v>0</v>
      </c>
      <c r="AB206" s="37">
        <v>0</v>
      </c>
      <c r="AC206" s="37">
        <v>0</v>
      </c>
      <c r="AD206" s="37">
        <v>0</v>
      </c>
      <c r="AE206" s="37">
        <v>494</v>
      </c>
      <c r="AF206" s="37">
        <v>0</v>
      </c>
      <c r="AG206" s="37">
        <v>0</v>
      </c>
      <c r="AH206" s="37">
        <v>0</v>
      </c>
      <c r="AI206" s="37">
        <v>0</v>
      </c>
      <c r="AJ206" s="37">
        <v>0</v>
      </c>
      <c r="AK206" s="37">
        <v>0</v>
      </c>
      <c r="AL206" s="152">
        <v>0</v>
      </c>
      <c r="AM206" s="149">
        <v>0</v>
      </c>
      <c r="AN206" s="37">
        <v>0</v>
      </c>
      <c r="AO206" s="37">
        <v>0</v>
      </c>
      <c r="AP206" s="37">
        <v>0</v>
      </c>
      <c r="AQ206" s="37">
        <v>0</v>
      </c>
      <c r="AR206" s="37">
        <v>0</v>
      </c>
      <c r="AS206" s="37">
        <v>0</v>
      </c>
      <c r="AT206" s="37">
        <v>0</v>
      </c>
      <c r="AU206" s="37">
        <v>0</v>
      </c>
      <c r="AV206" s="37">
        <v>0</v>
      </c>
      <c r="AW206" s="37">
        <v>0</v>
      </c>
      <c r="AX206" s="37">
        <v>0</v>
      </c>
      <c r="AY206" s="37">
        <v>0</v>
      </c>
      <c r="AZ206" s="37">
        <v>0</v>
      </c>
      <c r="BA206" s="37">
        <v>0</v>
      </c>
      <c r="BB206" s="37">
        <v>0</v>
      </c>
      <c r="BC206" s="37">
        <v>0</v>
      </c>
      <c r="BD206" s="37">
        <v>0</v>
      </c>
      <c r="BE206" s="37">
        <v>0</v>
      </c>
      <c r="BF206" s="37">
        <v>0</v>
      </c>
      <c r="BG206" s="37">
        <v>0</v>
      </c>
      <c r="BH206" s="37">
        <v>0</v>
      </c>
      <c r="BI206" s="37">
        <v>0</v>
      </c>
      <c r="BJ206" s="37">
        <v>0</v>
      </c>
      <c r="BK206" s="37">
        <v>0</v>
      </c>
      <c r="BL206" s="37">
        <v>0</v>
      </c>
      <c r="BM206" s="37">
        <v>0</v>
      </c>
      <c r="BN206" s="37">
        <v>0</v>
      </c>
      <c r="BO206" s="37">
        <v>0</v>
      </c>
      <c r="BP206" s="37">
        <v>0</v>
      </c>
      <c r="BQ206" s="37">
        <v>0</v>
      </c>
      <c r="BR206" s="37">
        <v>0</v>
      </c>
      <c r="BS206" s="37">
        <v>0</v>
      </c>
      <c r="BT206" s="37">
        <v>0</v>
      </c>
      <c r="BU206" s="37">
        <v>0</v>
      </c>
      <c r="BV206" s="37">
        <v>0</v>
      </c>
      <c r="BW206" s="37">
        <v>0</v>
      </c>
      <c r="BX206" s="38">
        <v>0</v>
      </c>
    </row>
    <row r="207" spans="1:76" ht="14.1" customHeight="1" x14ac:dyDescent="0.25">
      <c r="A207" s="28">
        <f t="shared" si="27"/>
        <v>194</v>
      </c>
      <c r="B207" s="46" t="s">
        <v>213</v>
      </c>
      <c r="C207" s="40">
        <v>13499</v>
      </c>
      <c r="D207" s="47" t="s">
        <v>105</v>
      </c>
      <c r="E207" s="32">
        <f t="shared" si="28"/>
        <v>492</v>
      </c>
      <c r="F207" s="32" t="e">
        <f>VLOOKUP(E207,Tab!$A$2:$B$255,2,TRUE)</f>
        <v>#N/A</v>
      </c>
      <c r="G207" s="33">
        <f t="shared" si="29"/>
        <v>492</v>
      </c>
      <c r="H207" s="33">
        <f t="shared" si="30"/>
        <v>0</v>
      </c>
      <c r="I207" s="33">
        <f t="shared" si="31"/>
        <v>0</v>
      </c>
      <c r="J207" s="33">
        <f t="shared" si="32"/>
        <v>0</v>
      </c>
      <c r="K207" s="33">
        <f t="shared" si="33"/>
        <v>0</v>
      </c>
      <c r="L207" s="34">
        <f t="shared" si="34"/>
        <v>492</v>
      </c>
      <c r="M207" s="35">
        <f t="shared" si="35"/>
        <v>98.4</v>
      </c>
      <c r="N207" s="36"/>
      <c r="O207" s="37">
        <v>0</v>
      </c>
      <c r="P207" s="37">
        <v>0</v>
      </c>
      <c r="Q207" s="37">
        <v>0</v>
      </c>
      <c r="R207" s="37">
        <v>0</v>
      </c>
      <c r="S207" s="37">
        <v>0</v>
      </c>
      <c r="T207" s="37">
        <v>0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0</v>
      </c>
      <c r="AA207" s="37">
        <v>0</v>
      </c>
      <c r="AB207" s="37">
        <v>0</v>
      </c>
      <c r="AC207" s="37">
        <v>0</v>
      </c>
      <c r="AD207" s="37">
        <v>0</v>
      </c>
      <c r="AE207" s="37">
        <v>0</v>
      </c>
      <c r="AF207" s="37">
        <v>0</v>
      </c>
      <c r="AG207" s="37">
        <v>0</v>
      </c>
      <c r="AH207" s="37">
        <v>0</v>
      </c>
      <c r="AI207" s="37">
        <v>0</v>
      </c>
      <c r="AJ207" s="37">
        <v>0</v>
      </c>
      <c r="AK207" s="37">
        <v>0</v>
      </c>
      <c r="AL207" s="152">
        <v>0</v>
      </c>
      <c r="AM207" s="149">
        <v>0</v>
      </c>
      <c r="AN207" s="37">
        <v>0</v>
      </c>
      <c r="AO207" s="37">
        <v>0</v>
      </c>
      <c r="AP207" s="37">
        <v>492</v>
      </c>
      <c r="AQ207" s="37">
        <v>0</v>
      </c>
      <c r="AR207" s="37">
        <v>0</v>
      </c>
      <c r="AS207" s="37">
        <v>0</v>
      </c>
      <c r="AT207" s="37">
        <v>0</v>
      </c>
      <c r="AU207" s="37">
        <v>0</v>
      </c>
      <c r="AV207" s="37">
        <v>0</v>
      </c>
      <c r="AW207" s="37">
        <v>0</v>
      </c>
      <c r="AX207" s="37">
        <v>0</v>
      </c>
      <c r="AY207" s="37">
        <v>0</v>
      </c>
      <c r="AZ207" s="37">
        <v>0</v>
      </c>
      <c r="BA207" s="37">
        <v>0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0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0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8">
        <v>0</v>
      </c>
    </row>
    <row r="208" spans="1:76" ht="14.1" customHeight="1" x14ac:dyDescent="0.25">
      <c r="A208" s="28">
        <f t="shared" si="27"/>
        <v>195</v>
      </c>
      <c r="B208" s="50" t="s">
        <v>164</v>
      </c>
      <c r="C208" s="40">
        <v>13427</v>
      </c>
      <c r="D208" s="51" t="s">
        <v>62</v>
      </c>
      <c r="E208" s="32">
        <f t="shared" si="28"/>
        <v>492</v>
      </c>
      <c r="F208" s="32" t="e">
        <f>VLOOKUP(E208,Tab!$A$2:$B$255,2,TRUE)</f>
        <v>#N/A</v>
      </c>
      <c r="G208" s="33">
        <f t="shared" si="29"/>
        <v>492</v>
      </c>
      <c r="H208" s="33">
        <f t="shared" si="30"/>
        <v>0</v>
      </c>
      <c r="I208" s="33">
        <f t="shared" si="31"/>
        <v>0</v>
      </c>
      <c r="J208" s="33">
        <f t="shared" si="32"/>
        <v>0</v>
      </c>
      <c r="K208" s="33">
        <f t="shared" si="33"/>
        <v>0</v>
      </c>
      <c r="L208" s="34">
        <f t="shared" si="34"/>
        <v>492</v>
      </c>
      <c r="M208" s="35">
        <f t="shared" si="35"/>
        <v>98.4</v>
      </c>
      <c r="N208" s="36"/>
      <c r="O208" s="37">
        <v>0</v>
      </c>
      <c r="P208" s="37">
        <v>0</v>
      </c>
      <c r="Q208" s="37">
        <v>0</v>
      </c>
      <c r="R208" s="37">
        <v>0</v>
      </c>
      <c r="S208" s="37">
        <v>0</v>
      </c>
      <c r="T208" s="37">
        <v>0</v>
      </c>
      <c r="U208" s="37">
        <v>0</v>
      </c>
      <c r="V208" s="37">
        <v>0</v>
      </c>
      <c r="W208" s="37">
        <v>0</v>
      </c>
      <c r="X208" s="37">
        <v>0</v>
      </c>
      <c r="Y208" s="37">
        <v>0</v>
      </c>
      <c r="Z208" s="37">
        <v>0</v>
      </c>
      <c r="AA208" s="37">
        <v>0</v>
      </c>
      <c r="AB208" s="37">
        <v>0</v>
      </c>
      <c r="AC208" s="37">
        <v>0</v>
      </c>
      <c r="AD208" s="37">
        <v>0</v>
      </c>
      <c r="AE208" s="37">
        <v>0</v>
      </c>
      <c r="AF208" s="37">
        <v>0</v>
      </c>
      <c r="AG208" s="37">
        <v>0</v>
      </c>
      <c r="AH208" s="37">
        <v>0</v>
      </c>
      <c r="AI208" s="37">
        <v>0</v>
      </c>
      <c r="AJ208" s="37">
        <v>0</v>
      </c>
      <c r="AK208" s="37">
        <v>0</v>
      </c>
      <c r="AL208" s="152">
        <v>0</v>
      </c>
      <c r="AM208" s="149">
        <v>0</v>
      </c>
      <c r="AN208" s="37">
        <v>0</v>
      </c>
      <c r="AO208" s="37">
        <v>0</v>
      </c>
      <c r="AP208" s="37">
        <v>492</v>
      </c>
      <c r="AQ208" s="37">
        <v>0</v>
      </c>
      <c r="AR208" s="37">
        <v>0</v>
      </c>
      <c r="AS208" s="37">
        <v>0</v>
      </c>
      <c r="AT208" s="37">
        <v>0</v>
      </c>
      <c r="AU208" s="37">
        <v>0</v>
      </c>
      <c r="AV208" s="37">
        <v>0</v>
      </c>
      <c r="AW208" s="37">
        <v>0</v>
      </c>
      <c r="AX208" s="37">
        <v>0</v>
      </c>
      <c r="AY208" s="37">
        <v>0</v>
      </c>
      <c r="AZ208" s="37">
        <v>0</v>
      </c>
      <c r="BA208" s="37">
        <v>0</v>
      </c>
      <c r="BB208" s="37">
        <v>0</v>
      </c>
      <c r="BC208" s="37">
        <v>0</v>
      </c>
      <c r="BD208" s="37">
        <v>0</v>
      </c>
      <c r="BE208" s="37">
        <v>0</v>
      </c>
      <c r="BF208" s="37">
        <v>0</v>
      </c>
      <c r="BG208" s="37">
        <v>0</v>
      </c>
      <c r="BH208" s="37">
        <v>0</v>
      </c>
      <c r="BI208" s="37">
        <v>0</v>
      </c>
      <c r="BJ208" s="37">
        <v>0</v>
      </c>
      <c r="BK208" s="37">
        <v>0</v>
      </c>
      <c r="BL208" s="37">
        <v>0</v>
      </c>
      <c r="BM208" s="37">
        <v>0</v>
      </c>
      <c r="BN208" s="37">
        <v>0</v>
      </c>
      <c r="BO208" s="37">
        <v>0</v>
      </c>
      <c r="BP208" s="37">
        <v>0</v>
      </c>
      <c r="BQ208" s="37">
        <v>0</v>
      </c>
      <c r="BR208" s="37">
        <v>0</v>
      </c>
      <c r="BS208" s="37">
        <v>0</v>
      </c>
      <c r="BT208" s="37">
        <v>0</v>
      </c>
      <c r="BU208" s="37">
        <v>0</v>
      </c>
      <c r="BV208" s="37">
        <v>0</v>
      </c>
      <c r="BW208" s="37">
        <v>0</v>
      </c>
      <c r="BX208" s="38">
        <v>0</v>
      </c>
    </row>
    <row r="209" spans="1:76" ht="14.1" customHeight="1" x14ac:dyDescent="0.25">
      <c r="A209" s="28">
        <f t="shared" si="27"/>
        <v>196</v>
      </c>
      <c r="B209" s="50" t="s">
        <v>255</v>
      </c>
      <c r="C209" s="40">
        <v>13200</v>
      </c>
      <c r="D209" s="51" t="s">
        <v>184</v>
      </c>
      <c r="E209" s="32">
        <f t="shared" si="28"/>
        <v>491</v>
      </c>
      <c r="F209" s="32" t="e">
        <f>VLOOKUP(E209,Tab!$A$2:$B$255,2,TRUE)</f>
        <v>#N/A</v>
      </c>
      <c r="G209" s="33">
        <f t="shared" si="29"/>
        <v>491</v>
      </c>
      <c r="H209" s="33">
        <f t="shared" si="30"/>
        <v>0</v>
      </c>
      <c r="I209" s="33">
        <f t="shared" si="31"/>
        <v>0</v>
      </c>
      <c r="J209" s="33">
        <f t="shared" si="32"/>
        <v>0</v>
      </c>
      <c r="K209" s="33">
        <f t="shared" si="33"/>
        <v>0</v>
      </c>
      <c r="L209" s="34">
        <f t="shared" si="34"/>
        <v>491</v>
      </c>
      <c r="M209" s="35">
        <f t="shared" si="35"/>
        <v>98.2</v>
      </c>
      <c r="N209" s="36"/>
      <c r="O209" s="37">
        <v>0</v>
      </c>
      <c r="P209" s="37">
        <v>0</v>
      </c>
      <c r="Q209" s="37">
        <v>0</v>
      </c>
      <c r="R209" s="37">
        <v>0</v>
      </c>
      <c r="S209" s="37">
        <v>0</v>
      </c>
      <c r="T209" s="37">
        <v>0</v>
      </c>
      <c r="U209" s="37">
        <v>0</v>
      </c>
      <c r="V209" s="37">
        <v>0</v>
      </c>
      <c r="W209" s="37">
        <v>0</v>
      </c>
      <c r="X209" s="37">
        <v>0</v>
      </c>
      <c r="Y209" s="37">
        <v>0</v>
      </c>
      <c r="Z209" s="37">
        <v>0</v>
      </c>
      <c r="AA209" s="37">
        <v>0</v>
      </c>
      <c r="AB209" s="37">
        <v>0</v>
      </c>
      <c r="AC209" s="37">
        <v>0</v>
      </c>
      <c r="AD209" s="37">
        <v>0</v>
      </c>
      <c r="AE209" s="37">
        <v>0</v>
      </c>
      <c r="AF209" s="37">
        <v>0</v>
      </c>
      <c r="AG209" s="37">
        <v>0</v>
      </c>
      <c r="AH209" s="37">
        <v>0</v>
      </c>
      <c r="AI209" s="37">
        <v>0</v>
      </c>
      <c r="AJ209" s="37">
        <v>0</v>
      </c>
      <c r="AK209" s="37">
        <v>0</v>
      </c>
      <c r="AL209" s="152">
        <v>0</v>
      </c>
      <c r="AM209" s="149">
        <v>0</v>
      </c>
      <c r="AN209" s="37">
        <v>0</v>
      </c>
      <c r="AO209" s="37">
        <v>0</v>
      </c>
      <c r="AP209" s="37">
        <v>491</v>
      </c>
      <c r="AQ209" s="37">
        <v>0</v>
      </c>
      <c r="AR209" s="37">
        <v>0</v>
      </c>
      <c r="AS209" s="37">
        <v>0</v>
      </c>
      <c r="AT209" s="37">
        <v>0</v>
      </c>
      <c r="AU209" s="37">
        <v>0</v>
      </c>
      <c r="AV209" s="37">
        <v>0</v>
      </c>
      <c r="AW209" s="37">
        <v>0</v>
      </c>
      <c r="AX209" s="37">
        <v>0</v>
      </c>
      <c r="AY209" s="37">
        <v>0</v>
      </c>
      <c r="AZ209" s="37">
        <v>0</v>
      </c>
      <c r="BA209" s="37">
        <v>0</v>
      </c>
      <c r="BB209" s="37">
        <v>0</v>
      </c>
      <c r="BC209" s="37">
        <v>0</v>
      </c>
      <c r="BD209" s="37">
        <v>0</v>
      </c>
      <c r="BE209" s="37">
        <v>0</v>
      </c>
      <c r="BF209" s="37">
        <v>0</v>
      </c>
      <c r="BG209" s="37">
        <v>0</v>
      </c>
      <c r="BH209" s="37">
        <v>0</v>
      </c>
      <c r="BI209" s="37">
        <v>0</v>
      </c>
      <c r="BJ209" s="37">
        <v>0</v>
      </c>
      <c r="BK209" s="37">
        <v>0</v>
      </c>
      <c r="BL209" s="37">
        <v>0</v>
      </c>
      <c r="BM209" s="37">
        <v>0</v>
      </c>
      <c r="BN209" s="37">
        <v>0</v>
      </c>
      <c r="BO209" s="37">
        <v>0</v>
      </c>
      <c r="BP209" s="37">
        <v>0</v>
      </c>
      <c r="BQ209" s="37">
        <v>0</v>
      </c>
      <c r="BR209" s="37">
        <v>0</v>
      </c>
      <c r="BS209" s="37">
        <v>0</v>
      </c>
      <c r="BT209" s="37">
        <v>0</v>
      </c>
      <c r="BU209" s="37">
        <v>0</v>
      </c>
      <c r="BV209" s="37">
        <v>0</v>
      </c>
      <c r="BW209" s="37">
        <v>0</v>
      </c>
      <c r="BX209" s="38">
        <v>0</v>
      </c>
    </row>
    <row r="210" spans="1:76" ht="14.1" customHeight="1" x14ac:dyDescent="0.25">
      <c r="A210" s="28">
        <f t="shared" si="27"/>
        <v>197</v>
      </c>
      <c r="B210" s="39" t="s">
        <v>228</v>
      </c>
      <c r="C210" s="40">
        <v>13399</v>
      </c>
      <c r="D210" s="41" t="s">
        <v>51</v>
      </c>
      <c r="E210" s="32">
        <f t="shared" si="28"/>
        <v>490</v>
      </c>
      <c r="F210" s="32" t="e">
        <f>VLOOKUP(E210,Tab!$A$2:$B$255,2,TRUE)</f>
        <v>#N/A</v>
      </c>
      <c r="G210" s="44">
        <f t="shared" si="29"/>
        <v>490</v>
      </c>
      <c r="H210" s="44">
        <f t="shared" si="30"/>
        <v>0</v>
      </c>
      <c r="I210" s="44">
        <f t="shared" si="31"/>
        <v>0</v>
      </c>
      <c r="J210" s="44">
        <f t="shared" si="32"/>
        <v>0</v>
      </c>
      <c r="K210" s="44">
        <f t="shared" si="33"/>
        <v>0</v>
      </c>
      <c r="L210" s="34">
        <f t="shared" si="34"/>
        <v>490</v>
      </c>
      <c r="M210" s="35">
        <f t="shared" si="35"/>
        <v>98</v>
      </c>
      <c r="N210" s="36"/>
      <c r="O210" s="37">
        <v>0</v>
      </c>
      <c r="P210" s="37">
        <v>0</v>
      </c>
      <c r="Q210" s="37">
        <v>0</v>
      </c>
      <c r="R210" s="37">
        <v>0</v>
      </c>
      <c r="S210" s="37">
        <v>0</v>
      </c>
      <c r="T210" s="37">
        <v>0</v>
      </c>
      <c r="U210" s="37">
        <v>0</v>
      </c>
      <c r="V210" s="37">
        <v>0</v>
      </c>
      <c r="W210" s="37">
        <v>0</v>
      </c>
      <c r="X210" s="37">
        <v>0</v>
      </c>
      <c r="Y210" s="37">
        <v>0</v>
      </c>
      <c r="Z210" s="37">
        <v>0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152">
        <v>0</v>
      </c>
      <c r="AM210" s="149">
        <v>0</v>
      </c>
      <c r="AN210" s="37">
        <v>0</v>
      </c>
      <c r="AO210" s="37">
        <v>0</v>
      </c>
      <c r="AP210" s="37">
        <v>490</v>
      </c>
      <c r="AQ210" s="37">
        <v>0</v>
      </c>
      <c r="AR210" s="37">
        <v>0</v>
      </c>
      <c r="AS210" s="37">
        <v>0</v>
      </c>
      <c r="AT210" s="37">
        <v>0</v>
      </c>
      <c r="AU210" s="37">
        <v>0</v>
      </c>
      <c r="AV210" s="37">
        <v>0</v>
      </c>
      <c r="AW210" s="37">
        <v>0</v>
      </c>
      <c r="AX210" s="37">
        <v>0</v>
      </c>
      <c r="AY210" s="37">
        <v>0</v>
      </c>
      <c r="AZ210" s="37">
        <v>0</v>
      </c>
      <c r="BA210" s="37">
        <v>0</v>
      </c>
      <c r="BB210" s="37">
        <v>0</v>
      </c>
      <c r="BC210" s="37">
        <v>0</v>
      </c>
      <c r="BD210" s="37">
        <v>0</v>
      </c>
      <c r="BE210" s="37">
        <v>0</v>
      </c>
      <c r="BF210" s="37">
        <v>0</v>
      </c>
      <c r="BG210" s="37">
        <v>0</v>
      </c>
      <c r="BH210" s="37">
        <v>0</v>
      </c>
      <c r="BI210" s="37">
        <v>0</v>
      </c>
      <c r="BJ210" s="37">
        <v>0</v>
      </c>
      <c r="BK210" s="37">
        <v>0</v>
      </c>
      <c r="BL210" s="37">
        <v>0</v>
      </c>
      <c r="BM210" s="37">
        <v>0</v>
      </c>
      <c r="BN210" s="37">
        <v>0</v>
      </c>
      <c r="BO210" s="37">
        <v>0</v>
      </c>
      <c r="BP210" s="37">
        <v>0</v>
      </c>
      <c r="BQ210" s="37">
        <v>0</v>
      </c>
      <c r="BR210" s="37">
        <v>0</v>
      </c>
      <c r="BS210" s="37">
        <v>0</v>
      </c>
      <c r="BT210" s="37">
        <v>0</v>
      </c>
      <c r="BU210" s="37">
        <v>0</v>
      </c>
      <c r="BV210" s="37">
        <v>0</v>
      </c>
      <c r="BW210" s="37">
        <v>0</v>
      </c>
      <c r="BX210" s="38">
        <v>0</v>
      </c>
    </row>
    <row r="211" spans="1:76" ht="14.1" customHeight="1" x14ac:dyDescent="0.25">
      <c r="A211" s="28">
        <f t="shared" si="27"/>
        <v>198</v>
      </c>
      <c r="B211" s="39" t="s">
        <v>165</v>
      </c>
      <c r="C211" s="40">
        <v>13742</v>
      </c>
      <c r="D211" s="41" t="s">
        <v>96</v>
      </c>
      <c r="E211" s="32">
        <f t="shared" si="28"/>
        <v>489</v>
      </c>
      <c r="F211" s="32" t="e">
        <f>VLOOKUP(E211,Tab!$A$2:$B$255,2,TRUE)</f>
        <v>#N/A</v>
      </c>
      <c r="G211" s="44">
        <f t="shared" si="29"/>
        <v>489</v>
      </c>
      <c r="H211" s="44">
        <f t="shared" si="30"/>
        <v>0</v>
      </c>
      <c r="I211" s="44">
        <f t="shared" si="31"/>
        <v>0</v>
      </c>
      <c r="J211" s="44">
        <f t="shared" si="32"/>
        <v>0</v>
      </c>
      <c r="K211" s="44">
        <f t="shared" si="33"/>
        <v>0</v>
      </c>
      <c r="L211" s="34">
        <f t="shared" si="34"/>
        <v>489</v>
      </c>
      <c r="M211" s="35">
        <f t="shared" si="35"/>
        <v>97.8</v>
      </c>
      <c r="N211" s="36"/>
      <c r="O211" s="37">
        <v>0</v>
      </c>
      <c r="P211" s="37">
        <v>0</v>
      </c>
      <c r="Q211" s="37">
        <v>0</v>
      </c>
      <c r="R211" s="37">
        <v>0</v>
      </c>
      <c r="S211" s="37">
        <v>0</v>
      </c>
      <c r="T211" s="37">
        <v>0</v>
      </c>
      <c r="U211" s="37">
        <v>0</v>
      </c>
      <c r="V211" s="37">
        <v>0</v>
      </c>
      <c r="W211" s="37">
        <v>0</v>
      </c>
      <c r="X211" s="37">
        <v>0</v>
      </c>
      <c r="Y211" s="37">
        <v>0</v>
      </c>
      <c r="Z211" s="37">
        <v>0</v>
      </c>
      <c r="AA211" s="37">
        <v>0</v>
      </c>
      <c r="AB211" s="37">
        <v>0</v>
      </c>
      <c r="AC211" s="37">
        <v>0</v>
      </c>
      <c r="AD211" s="37">
        <v>0</v>
      </c>
      <c r="AE211" s="37">
        <v>0</v>
      </c>
      <c r="AF211" s="37">
        <v>0</v>
      </c>
      <c r="AG211" s="37">
        <v>0</v>
      </c>
      <c r="AH211" s="37">
        <v>0</v>
      </c>
      <c r="AI211" s="37">
        <v>0</v>
      </c>
      <c r="AJ211" s="37">
        <v>0</v>
      </c>
      <c r="AK211" s="37">
        <v>0</v>
      </c>
      <c r="AL211" s="152">
        <v>0</v>
      </c>
      <c r="AM211" s="149">
        <v>0</v>
      </c>
      <c r="AN211" s="37">
        <v>0</v>
      </c>
      <c r="AO211" s="37">
        <v>0</v>
      </c>
      <c r="AP211" s="37">
        <v>0</v>
      </c>
      <c r="AQ211" s="37">
        <v>489</v>
      </c>
      <c r="AR211" s="37">
        <v>0</v>
      </c>
      <c r="AS211" s="37">
        <v>0</v>
      </c>
      <c r="AT211" s="37">
        <v>0</v>
      </c>
      <c r="AU211" s="37">
        <v>0</v>
      </c>
      <c r="AV211" s="37">
        <v>0</v>
      </c>
      <c r="AW211" s="37">
        <v>0</v>
      </c>
      <c r="AX211" s="37">
        <v>0</v>
      </c>
      <c r="AY211" s="37">
        <v>0</v>
      </c>
      <c r="AZ211" s="37">
        <v>0</v>
      </c>
      <c r="BA211" s="37">
        <v>0</v>
      </c>
      <c r="BB211" s="37">
        <v>0</v>
      </c>
      <c r="BC211" s="37">
        <v>0</v>
      </c>
      <c r="BD211" s="37">
        <v>0</v>
      </c>
      <c r="BE211" s="37">
        <v>0</v>
      </c>
      <c r="BF211" s="37">
        <v>0</v>
      </c>
      <c r="BG211" s="37">
        <v>0</v>
      </c>
      <c r="BH211" s="37">
        <v>0</v>
      </c>
      <c r="BI211" s="37">
        <v>0</v>
      </c>
      <c r="BJ211" s="37">
        <v>0</v>
      </c>
      <c r="BK211" s="37">
        <v>0</v>
      </c>
      <c r="BL211" s="37">
        <v>0</v>
      </c>
      <c r="BM211" s="37">
        <v>0</v>
      </c>
      <c r="BN211" s="37">
        <v>0</v>
      </c>
      <c r="BO211" s="37">
        <v>0</v>
      </c>
      <c r="BP211" s="37">
        <v>0</v>
      </c>
      <c r="BQ211" s="37">
        <v>0</v>
      </c>
      <c r="BR211" s="37">
        <v>0</v>
      </c>
      <c r="BS211" s="37">
        <v>0</v>
      </c>
      <c r="BT211" s="37">
        <v>0</v>
      </c>
      <c r="BU211" s="37">
        <v>0</v>
      </c>
      <c r="BV211" s="37">
        <v>0</v>
      </c>
      <c r="BW211" s="37">
        <v>0</v>
      </c>
      <c r="BX211" s="38">
        <v>0</v>
      </c>
    </row>
    <row r="212" spans="1:76" ht="14.1" customHeight="1" x14ac:dyDescent="0.25">
      <c r="A212" s="28">
        <f t="shared" si="27"/>
        <v>199</v>
      </c>
      <c r="B212" s="50" t="s">
        <v>198</v>
      </c>
      <c r="C212" s="40">
        <v>1368</v>
      </c>
      <c r="D212" s="51" t="s">
        <v>199</v>
      </c>
      <c r="E212" s="32">
        <f t="shared" si="28"/>
        <v>489</v>
      </c>
      <c r="F212" s="32" t="e">
        <f>VLOOKUP(E212,Tab!$A$2:$B$255,2,TRUE)</f>
        <v>#N/A</v>
      </c>
      <c r="G212" s="33">
        <f t="shared" si="29"/>
        <v>489</v>
      </c>
      <c r="H212" s="33">
        <f t="shared" si="30"/>
        <v>0</v>
      </c>
      <c r="I212" s="33">
        <f t="shared" si="31"/>
        <v>0</v>
      </c>
      <c r="J212" s="33">
        <f t="shared" si="32"/>
        <v>0</v>
      </c>
      <c r="K212" s="33">
        <f t="shared" si="33"/>
        <v>0</v>
      </c>
      <c r="L212" s="34">
        <f t="shared" si="34"/>
        <v>489</v>
      </c>
      <c r="M212" s="35">
        <f t="shared" si="35"/>
        <v>97.8</v>
      </c>
      <c r="N212" s="36"/>
      <c r="O212" s="37">
        <v>0</v>
      </c>
      <c r="P212" s="37">
        <v>0</v>
      </c>
      <c r="Q212" s="37">
        <v>0</v>
      </c>
      <c r="R212" s="37">
        <v>0</v>
      </c>
      <c r="S212" s="37">
        <v>0</v>
      </c>
      <c r="T212" s="37">
        <v>0</v>
      </c>
      <c r="U212" s="37">
        <v>0</v>
      </c>
      <c r="V212" s="37">
        <v>0</v>
      </c>
      <c r="W212" s="37">
        <v>0</v>
      </c>
      <c r="X212" s="37">
        <v>0</v>
      </c>
      <c r="Y212" s="37">
        <v>0</v>
      </c>
      <c r="Z212" s="37">
        <v>0</v>
      </c>
      <c r="AA212" s="37">
        <v>0</v>
      </c>
      <c r="AB212" s="37">
        <v>0</v>
      </c>
      <c r="AC212" s="37">
        <v>0</v>
      </c>
      <c r="AD212" s="37">
        <v>0</v>
      </c>
      <c r="AE212" s="37">
        <v>0</v>
      </c>
      <c r="AF212" s="37">
        <v>0</v>
      </c>
      <c r="AG212" s="37">
        <v>0</v>
      </c>
      <c r="AH212" s="37">
        <v>0</v>
      </c>
      <c r="AI212" s="37">
        <v>0</v>
      </c>
      <c r="AJ212" s="37">
        <v>0</v>
      </c>
      <c r="AK212" s="37">
        <v>0</v>
      </c>
      <c r="AL212" s="152">
        <v>0</v>
      </c>
      <c r="AM212" s="149">
        <v>0</v>
      </c>
      <c r="AN212" s="37">
        <v>0</v>
      </c>
      <c r="AO212" s="37">
        <v>0</v>
      </c>
      <c r="AP212" s="37">
        <v>0</v>
      </c>
      <c r="AQ212" s="37">
        <v>489</v>
      </c>
      <c r="AR212" s="37">
        <v>0</v>
      </c>
      <c r="AS212" s="37">
        <v>0</v>
      </c>
      <c r="AT212" s="37">
        <v>0</v>
      </c>
      <c r="AU212" s="37">
        <v>0</v>
      </c>
      <c r="AV212" s="37">
        <v>0</v>
      </c>
      <c r="AW212" s="37">
        <v>0</v>
      </c>
      <c r="AX212" s="37">
        <v>0</v>
      </c>
      <c r="AY212" s="37">
        <v>0</v>
      </c>
      <c r="AZ212" s="37">
        <v>0</v>
      </c>
      <c r="BA212" s="37">
        <v>0</v>
      </c>
      <c r="BB212" s="37">
        <v>0</v>
      </c>
      <c r="BC212" s="37">
        <v>0</v>
      </c>
      <c r="BD212" s="37">
        <v>0</v>
      </c>
      <c r="BE212" s="37">
        <v>0</v>
      </c>
      <c r="BF212" s="37">
        <v>0</v>
      </c>
      <c r="BG212" s="37">
        <v>0</v>
      </c>
      <c r="BH212" s="37">
        <v>0</v>
      </c>
      <c r="BI212" s="37">
        <v>0</v>
      </c>
      <c r="BJ212" s="37">
        <v>0</v>
      </c>
      <c r="BK212" s="37">
        <v>0</v>
      </c>
      <c r="BL212" s="37">
        <v>0</v>
      </c>
      <c r="BM212" s="37">
        <v>0</v>
      </c>
      <c r="BN212" s="37">
        <v>0</v>
      </c>
      <c r="BO212" s="37">
        <v>0</v>
      </c>
      <c r="BP212" s="37">
        <v>0</v>
      </c>
      <c r="BQ212" s="37">
        <v>0</v>
      </c>
      <c r="BR212" s="37">
        <v>0</v>
      </c>
      <c r="BS212" s="37">
        <v>0</v>
      </c>
      <c r="BT212" s="37">
        <v>0</v>
      </c>
      <c r="BU212" s="37">
        <v>0</v>
      </c>
      <c r="BV212" s="37">
        <v>0</v>
      </c>
      <c r="BW212" s="37">
        <v>0</v>
      </c>
      <c r="BX212" s="38">
        <v>0</v>
      </c>
    </row>
    <row r="213" spans="1:76" ht="14.1" customHeight="1" x14ac:dyDescent="0.25">
      <c r="A213" s="28">
        <f t="shared" si="27"/>
        <v>200</v>
      </c>
      <c r="B213" s="50" t="s">
        <v>251</v>
      </c>
      <c r="C213" s="40">
        <v>3001</v>
      </c>
      <c r="D213" s="51" t="s">
        <v>41</v>
      </c>
      <c r="E213" s="32">
        <f t="shared" si="28"/>
        <v>483</v>
      </c>
      <c r="F213" s="32" t="e">
        <f>VLOOKUP(E213,Tab!$A$2:$B$255,2,TRUE)</f>
        <v>#N/A</v>
      </c>
      <c r="G213" s="33">
        <f t="shared" si="29"/>
        <v>483</v>
      </c>
      <c r="H213" s="33">
        <f t="shared" si="30"/>
        <v>0</v>
      </c>
      <c r="I213" s="33">
        <f t="shared" si="31"/>
        <v>0</v>
      </c>
      <c r="J213" s="33">
        <f t="shared" si="32"/>
        <v>0</v>
      </c>
      <c r="K213" s="33">
        <f t="shared" si="33"/>
        <v>0</v>
      </c>
      <c r="L213" s="34">
        <f t="shared" si="34"/>
        <v>483</v>
      </c>
      <c r="M213" s="35">
        <f t="shared" si="35"/>
        <v>96.6</v>
      </c>
      <c r="N213" s="36"/>
      <c r="O213" s="37">
        <v>0</v>
      </c>
      <c r="P213" s="37">
        <v>0</v>
      </c>
      <c r="Q213" s="37">
        <v>0</v>
      </c>
      <c r="R213" s="37">
        <v>0</v>
      </c>
      <c r="S213" s="37">
        <v>0</v>
      </c>
      <c r="T213" s="37">
        <v>0</v>
      </c>
      <c r="U213" s="37">
        <v>0</v>
      </c>
      <c r="V213" s="37">
        <v>0</v>
      </c>
      <c r="W213" s="37">
        <v>0</v>
      </c>
      <c r="X213" s="37">
        <v>0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0</v>
      </c>
      <c r="AJ213" s="37">
        <v>0</v>
      </c>
      <c r="AK213" s="37">
        <v>0</v>
      </c>
      <c r="AL213" s="152">
        <v>0</v>
      </c>
      <c r="AM213" s="149">
        <v>0</v>
      </c>
      <c r="AN213" s="37">
        <v>0</v>
      </c>
      <c r="AO213" s="37">
        <v>0</v>
      </c>
      <c r="AP213" s="37">
        <v>0</v>
      </c>
      <c r="AQ213" s="37">
        <v>0</v>
      </c>
      <c r="AR213" s="37">
        <v>0</v>
      </c>
      <c r="AS213" s="37">
        <v>0</v>
      </c>
      <c r="AT213" s="37">
        <v>483</v>
      </c>
      <c r="AU213" s="37">
        <v>0</v>
      </c>
      <c r="AV213" s="37">
        <v>0</v>
      </c>
      <c r="AW213" s="37">
        <v>0</v>
      </c>
      <c r="AX213" s="37">
        <v>0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0</v>
      </c>
      <c r="BG213" s="37">
        <v>0</v>
      </c>
      <c r="BH213" s="37">
        <v>0</v>
      </c>
      <c r="BI213" s="37">
        <v>0</v>
      </c>
      <c r="BJ213" s="37">
        <v>0</v>
      </c>
      <c r="BK213" s="37">
        <v>0</v>
      </c>
      <c r="BL213" s="37">
        <v>0</v>
      </c>
      <c r="BM213" s="37">
        <v>0</v>
      </c>
      <c r="BN213" s="37">
        <v>0</v>
      </c>
      <c r="BO213" s="37">
        <v>0</v>
      </c>
      <c r="BP213" s="37">
        <v>0</v>
      </c>
      <c r="BQ213" s="37">
        <v>0</v>
      </c>
      <c r="BR213" s="37">
        <v>0</v>
      </c>
      <c r="BS213" s="37">
        <v>0</v>
      </c>
      <c r="BT213" s="37">
        <v>0</v>
      </c>
      <c r="BU213" s="37">
        <v>0</v>
      </c>
      <c r="BV213" s="37">
        <v>0</v>
      </c>
      <c r="BW213" s="37">
        <v>0</v>
      </c>
      <c r="BX213" s="38">
        <v>0</v>
      </c>
    </row>
    <row r="214" spans="1:76" ht="14.1" customHeight="1" x14ac:dyDescent="0.25">
      <c r="A214" s="28">
        <f t="shared" si="27"/>
        <v>201</v>
      </c>
      <c r="B214" s="50" t="s">
        <v>254</v>
      </c>
      <c r="C214" s="40">
        <v>10426</v>
      </c>
      <c r="D214" s="51" t="s">
        <v>58</v>
      </c>
      <c r="E214" s="32">
        <f t="shared" si="28"/>
        <v>482</v>
      </c>
      <c r="F214" s="32" t="e">
        <f>VLOOKUP(E214,Tab!$A$2:$B$255,2,TRUE)</f>
        <v>#N/A</v>
      </c>
      <c r="G214" s="33">
        <f t="shared" si="29"/>
        <v>482</v>
      </c>
      <c r="H214" s="33">
        <f t="shared" si="30"/>
        <v>0</v>
      </c>
      <c r="I214" s="33">
        <f t="shared" si="31"/>
        <v>0</v>
      </c>
      <c r="J214" s="33">
        <f t="shared" si="32"/>
        <v>0</v>
      </c>
      <c r="K214" s="33">
        <f t="shared" si="33"/>
        <v>0</v>
      </c>
      <c r="L214" s="34">
        <f t="shared" si="34"/>
        <v>482</v>
      </c>
      <c r="M214" s="35">
        <f t="shared" si="35"/>
        <v>96.4</v>
      </c>
      <c r="N214" s="36"/>
      <c r="O214" s="37">
        <v>0</v>
      </c>
      <c r="P214" s="37">
        <v>0</v>
      </c>
      <c r="Q214" s="37">
        <v>0</v>
      </c>
      <c r="R214" s="37">
        <v>0</v>
      </c>
      <c r="S214" s="37">
        <v>0</v>
      </c>
      <c r="T214" s="37">
        <v>0</v>
      </c>
      <c r="U214" s="37">
        <v>0</v>
      </c>
      <c r="V214" s="37">
        <v>0</v>
      </c>
      <c r="W214" s="37">
        <v>0</v>
      </c>
      <c r="X214" s="37">
        <v>0</v>
      </c>
      <c r="Y214" s="37">
        <v>0</v>
      </c>
      <c r="Z214" s="37">
        <v>0</v>
      </c>
      <c r="AA214" s="37">
        <v>0</v>
      </c>
      <c r="AB214" s="37">
        <v>0</v>
      </c>
      <c r="AC214" s="37">
        <v>0</v>
      </c>
      <c r="AD214" s="37">
        <v>0</v>
      </c>
      <c r="AE214" s="37">
        <v>0</v>
      </c>
      <c r="AF214" s="37">
        <v>0</v>
      </c>
      <c r="AG214" s="37">
        <v>0</v>
      </c>
      <c r="AH214" s="37">
        <v>0</v>
      </c>
      <c r="AI214" s="37">
        <v>0</v>
      </c>
      <c r="AJ214" s="37">
        <v>0</v>
      </c>
      <c r="AK214" s="37">
        <v>0</v>
      </c>
      <c r="AL214" s="152">
        <v>0</v>
      </c>
      <c r="AM214" s="149">
        <v>0</v>
      </c>
      <c r="AN214" s="37">
        <v>0</v>
      </c>
      <c r="AO214" s="37">
        <v>0</v>
      </c>
      <c r="AP214" s="37">
        <v>0</v>
      </c>
      <c r="AQ214" s="37">
        <v>482</v>
      </c>
      <c r="AR214" s="37">
        <v>0</v>
      </c>
      <c r="AS214" s="37">
        <v>0</v>
      </c>
      <c r="AT214" s="37">
        <v>0</v>
      </c>
      <c r="AU214" s="37">
        <v>0</v>
      </c>
      <c r="AV214" s="37">
        <v>0</v>
      </c>
      <c r="AW214" s="37">
        <v>0</v>
      </c>
      <c r="AX214" s="37">
        <v>0</v>
      </c>
      <c r="AY214" s="37">
        <v>0</v>
      </c>
      <c r="AZ214" s="37">
        <v>0</v>
      </c>
      <c r="BA214" s="37">
        <v>0</v>
      </c>
      <c r="BB214" s="37">
        <v>0</v>
      </c>
      <c r="BC214" s="37">
        <v>0</v>
      </c>
      <c r="BD214" s="37">
        <v>0</v>
      </c>
      <c r="BE214" s="37">
        <v>0</v>
      </c>
      <c r="BF214" s="37">
        <v>0</v>
      </c>
      <c r="BG214" s="37">
        <v>0</v>
      </c>
      <c r="BH214" s="37">
        <v>0</v>
      </c>
      <c r="BI214" s="37">
        <v>0</v>
      </c>
      <c r="BJ214" s="37">
        <v>0</v>
      </c>
      <c r="BK214" s="37">
        <v>0</v>
      </c>
      <c r="BL214" s="37">
        <v>0</v>
      </c>
      <c r="BM214" s="37">
        <v>0</v>
      </c>
      <c r="BN214" s="37">
        <v>0</v>
      </c>
      <c r="BO214" s="37">
        <v>0</v>
      </c>
      <c r="BP214" s="37">
        <v>0</v>
      </c>
      <c r="BQ214" s="37">
        <v>0</v>
      </c>
      <c r="BR214" s="37">
        <v>0</v>
      </c>
      <c r="BS214" s="37">
        <v>0</v>
      </c>
      <c r="BT214" s="37">
        <v>0</v>
      </c>
      <c r="BU214" s="37">
        <v>0</v>
      </c>
      <c r="BV214" s="37">
        <v>0</v>
      </c>
      <c r="BW214" s="37">
        <v>0</v>
      </c>
      <c r="BX214" s="38">
        <v>0</v>
      </c>
    </row>
    <row r="215" spans="1:76" ht="14.1" customHeight="1" x14ac:dyDescent="0.25">
      <c r="A215" s="28">
        <f t="shared" si="27"/>
        <v>202</v>
      </c>
      <c r="B215" s="50" t="s">
        <v>202</v>
      </c>
      <c r="C215" s="40">
        <v>13967</v>
      </c>
      <c r="D215" s="51" t="s">
        <v>75</v>
      </c>
      <c r="E215" s="32">
        <f t="shared" si="28"/>
        <v>0</v>
      </c>
      <c r="F215" s="32" t="e">
        <f>VLOOKUP(E215,Tab!$A$2:$B$255,2,TRUE)</f>
        <v>#N/A</v>
      </c>
      <c r="G215" s="33">
        <f t="shared" si="29"/>
        <v>481</v>
      </c>
      <c r="H215" s="33">
        <f t="shared" si="30"/>
        <v>0</v>
      </c>
      <c r="I215" s="33">
        <f t="shared" si="31"/>
        <v>0</v>
      </c>
      <c r="J215" s="33">
        <f t="shared" si="32"/>
        <v>0</v>
      </c>
      <c r="K215" s="33">
        <f t="shared" si="33"/>
        <v>0</v>
      </c>
      <c r="L215" s="34">
        <f t="shared" si="34"/>
        <v>481</v>
      </c>
      <c r="M215" s="35">
        <f t="shared" si="35"/>
        <v>96.2</v>
      </c>
      <c r="N215" s="36"/>
      <c r="O215" s="37">
        <v>0</v>
      </c>
      <c r="P215" s="37">
        <v>0</v>
      </c>
      <c r="Q215" s="37">
        <v>0</v>
      </c>
      <c r="R215" s="37">
        <v>0</v>
      </c>
      <c r="S215" s="37">
        <v>0</v>
      </c>
      <c r="T215" s="37">
        <v>0</v>
      </c>
      <c r="U215" s="37">
        <v>0</v>
      </c>
      <c r="V215" s="37">
        <v>0</v>
      </c>
      <c r="W215" s="37">
        <v>0</v>
      </c>
      <c r="X215" s="37">
        <v>0</v>
      </c>
      <c r="Y215" s="37">
        <v>0</v>
      </c>
      <c r="Z215" s="37">
        <v>0</v>
      </c>
      <c r="AA215" s="37">
        <v>0</v>
      </c>
      <c r="AB215" s="37">
        <v>0</v>
      </c>
      <c r="AC215" s="37">
        <v>0</v>
      </c>
      <c r="AD215" s="37">
        <v>0</v>
      </c>
      <c r="AE215" s="37">
        <v>0</v>
      </c>
      <c r="AF215" s="37">
        <v>0</v>
      </c>
      <c r="AG215" s="37">
        <v>0</v>
      </c>
      <c r="AH215" s="37">
        <v>0</v>
      </c>
      <c r="AI215" s="37">
        <v>0</v>
      </c>
      <c r="AJ215" s="37">
        <v>0</v>
      </c>
      <c r="AK215" s="37">
        <v>0</v>
      </c>
      <c r="AL215" s="152">
        <v>0</v>
      </c>
      <c r="AM215" s="149">
        <v>0</v>
      </c>
      <c r="AN215" s="37">
        <v>0</v>
      </c>
      <c r="AO215" s="37">
        <v>0</v>
      </c>
      <c r="AP215" s="37">
        <v>0</v>
      </c>
      <c r="AQ215" s="37">
        <v>0</v>
      </c>
      <c r="AR215" s="37">
        <v>0</v>
      </c>
      <c r="AS215" s="37">
        <v>0</v>
      </c>
      <c r="AT215" s="37">
        <v>0</v>
      </c>
      <c r="AU215" s="37">
        <v>0</v>
      </c>
      <c r="AV215" s="37">
        <v>0</v>
      </c>
      <c r="AW215" s="37">
        <v>0</v>
      </c>
      <c r="AX215" s="37">
        <v>0</v>
      </c>
      <c r="AY215" s="37">
        <v>0</v>
      </c>
      <c r="AZ215" s="37">
        <v>0</v>
      </c>
      <c r="BA215" s="37">
        <v>0</v>
      </c>
      <c r="BB215" s="37">
        <v>0</v>
      </c>
      <c r="BC215" s="37">
        <v>0</v>
      </c>
      <c r="BD215" s="37">
        <v>0</v>
      </c>
      <c r="BE215" s="37">
        <v>0</v>
      </c>
      <c r="BF215" s="37">
        <v>0</v>
      </c>
      <c r="BG215" s="37">
        <v>0</v>
      </c>
      <c r="BH215" s="37">
        <v>0</v>
      </c>
      <c r="BI215" s="37">
        <v>0</v>
      </c>
      <c r="BJ215" s="37">
        <v>0</v>
      </c>
      <c r="BK215" s="37">
        <v>0</v>
      </c>
      <c r="BL215" s="37">
        <v>0</v>
      </c>
      <c r="BM215" s="37">
        <v>0</v>
      </c>
      <c r="BN215" s="37">
        <v>0</v>
      </c>
      <c r="BO215" s="37">
        <v>0</v>
      </c>
      <c r="BP215" s="37">
        <v>0</v>
      </c>
      <c r="BQ215" s="37">
        <v>0</v>
      </c>
      <c r="BR215" s="37">
        <v>0</v>
      </c>
      <c r="BS215" s="37">
        <v>0</v>
      </c>
      <c r="BT215" s="37">
        <v>0</v>
      </c>
      <c r="BU215" s="37">
        <v>481</v>
      </c>
      <c r="BV215" s="37">
        <v>0</v>
      </c>
      <c r="BW215" s="37">
        <v>0</v>
      </c>
      <c r="BX215" s="38">
        <v>0</v>
      </c>
    </row>
    <row r="216" spans="1:76" ht="14.1" customHeight="1" x14ac:dyDescent="0.25">
      <c r="A216" s="28">
        <f t="shared" si="27"/>
        <v>203</v>
      </c>
      <c r="B216" s="39" t="s">
        <v>142</v>
      </c>
      <c r="C216" s="40">
        <v>10123</v>
      </c>
      <c r="D216" s="41" t="s">
        <v>38</v>
      </c>
      <c r="E216" s="32">
        <f t="shared" si="28"/>
        <v>478</v>
      </c>
      <c r="F216" s="32" t="e">
        <f>VLOOKUP(E216,Tab!$A$2:$B$255,2,TRUE)</f>
        <v>#N/A</v>
      </c>
      <c r="G216" s="33">
        <f t="shared" si="29"/>
        <v>478</v>
      </c>
      <c r="H216" s="33">
        <f t="shared" si="30"/>
        <v>0</v>
      </c>
      <c r="I216" s="33">
        <f t="shared" si="31"/>
        <v>0</v>
      </c>
      <c r="J216" s="33">
        <f t="shared" si="32"/>
        <v>0</v>
      </c>
      <c r="K216" s="33">
        <f t="shared" si="33"/>
        <v>0</v>
      </c>
      <c r="L216" s="34">
        <f t="shared" si="34"/>
        <v>478</v>
      </c>
      <c r="M216" s="35">
        <f t="shared" si="35"/>
        <v>95.6</v>
      </c>
      <c r="N216" s="36"/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0</v>
      </c>
      <c r="U216" s="37">
        <v>0</v>
      </c>
      <c r="V216" s="37">
        <v>0</v>
      </c>
      <c r="W216" s="37">
        <v>0</v>
      </c>
      <c r="X216" s="37">
        <v>0</v>
      </c>
      <c r="Y216" s="37">
        <v>0</v>
      </c>
      <c r="Z216" s="37">
        <v>0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0</v>
      </c>
      <c r="AG216" s="37">
        <v>0</v>
      </c>
      <c r="AH216" s="37">
        <v>0</v>
      </c>
      <c r="AI216" s="37">
        <v>0</v>
      </c>
      <c r="AJ216" s="37">
        <v>0</v>
      </c>
      <c r="AK216" s="37">
        <v>0</v>
      </c>
      <c r="AL216" s="152">
        <v>0</v>
      </c>
      <c r="AM216" s="149">
        <v>0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478</v>
      </c>
      <c r="AT216" s="37">
        <v>0</v>
      </c>
      <c r="AU216" s="37">
        <v>0</v>
      </c>
      <c r="AV216" s="37">
        <v>0</v>
      </c>
      <c r="AW216" s="37">
        <v>0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0</v>
      </c>
      <c r="BD216" s="37">
        <v>0</v>
      </c>
      <c r="BE216" s="37">
        <v>0</v>
      </c>
      <c r="BF216" s="37">
        <v>0</v>
      </c>
      <c r="BG216" s="37">
        <v>0</v>
      </c>
      <c r="BH216" s="37">
        <v>0</v>
      </c>
      <c r="BI216" s="37">
        <v>0</v>
      </c>
      <c r="BJ216" s="37">
        <v>0</v>
      </c>
      <c r="BK216" s="37">
        <v>0</v>
      </c>
      <c r="BL216" s="37">
        <v>0</v>
      </c>
      <c r="BM216" s="37">
        <v>0</v>
      </c>
      <c r="BN216" s="37">
        <v>0</v>
      </c>
      <c r="BO216" s="37">
        <v>0</v>
      </c>
      <c r="BP216" s="37">
        <v>0</v>
      </c>
      <c r="BQ216" s="37">
        <v>0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8">
        <v>0</v>
      </c>
    </row>
    <row r="217" spans="1:76" ht="14.1" customHeight="1" x14ac:dyDescent="0.25">
      <c r="A217" s="28">
        <f t="shared" si="27"/>
        <v>204</v>
      </c>
      <c r="B217" s="46" t="s">
        <v>502</v>
      </c>
      <c r="C217" s="40">
        <v>10976</v>
      </c>
      <c r="D217" s="47" t="s">
        <v>151</v>
      </c>
      <c r="E217" s="32">
        <f t="shared" si="28"/>
        <v>0</v>
      </c>
      <c r="F217" s="32" t="e">
        <f>VLOOKUP(E217,Tab!$A$2:$B$255,2,TRUE)</f>
        <v>#N/A</v>
      </c>
      <c r="G217" s="33">
        <f t="shared" si="29"/>
        <v>477</v>
      </c>
      <c r="H217" s="33">
        <f t="shared" si="30"/>
        <v>0</v>
      </c>
      <c r="I217" s="33">
        <f t="shared" si="31"/>
        <v>0</v>
      </c>
      <c r="J217" s="33">
        <f t="shared" si="32"/>
        <v>0</v>
      </c>
      <c r="K217" s="33">
        <f t="shared" si="33"/>
        <v>0</v>
      </c>
      <c r="L217" s="34">
        <f t="shared" si="34"/>
        <v>477</v>
      </c>
      <c r="M217" s="35">
        <f t="shared" si="35"/>
        <v>95.4</v>
      </c>
      <c r="N217" s="36"/>
      <c r="O217" s="37">
        <v>0</v>
      </c>
      <c r="P217" s="37">
        <v>0</v>
      </c>
      <c r="Q217" s="37">
        <v>0</v>
      </c>
      <c r="R217" s="37">
        <v>0</v>
      </c>
      <c r="S217" s="37">
        <v>0</v>
      </c>
      <c r="T217" s="37">
        <v>0</v>
      </c>
      <c r="U217" s="37">
        <v>0</v>
      </c>
      <c r="V217" s="37">
        <v>0</v>
      </c>
      <c r="W217" s="37">
        <v>0</v>
      </c>
      <c r="X217" s="37">
        <v>0</v>
      </c>
      <c r="Y217" s="37">
        <v>0</v>
      </c>
      <c r="Z217" s="37">
        <v>0</v>
      </c>
      <c r="AA217" s="37">
        <v>0</v>
      </c>
      <c r="AB217" s="37">
        <v>0</v>
      </c>
      <c r="AC217" s="37">
        <v>0</v>
      </c>
      <c r="AD217" s="37">
        <v>0</v>
      </c>
      <c r="AE217" s="37">
        <v>0</v>
      </c>
      <c r="AF217" s="37">
        <v>0</v>
      </c>
      <c r="AG217" s="37">
        <v>0</v>
      </c>
      <c r="AH217" s="37">
        <v>0</v>
      </c>
      <c r="AI217" s="37">
        <v>0</v>
      </c>
      <c r="AJ217" s="37">
        <v>0</v>
      </c>
      <c r="AK217" s="37">
        <v>0</v>
      </c>
      <c r="AL217" s="152">
        <v>0</v>
      </c>
      <c r="AM217" s="149">
        <v>0</v>
      </c>
      <c r="AN217" s="37">
        <v>0</v>
      </c>
      <c r="AO217" s="37">
        <v>0</v>
      </c>
      <c r="AP217" s="37">
        <v>0</v>
      </c>
      <c r="AQ217" s="37">
        <v>0</v>
      </c>
      <c r="AR217" s="37">
        <v>0</v>
      </c>
      <c r="AS217" s="37">
        <v>0</v>
      </c>
      <c r="AT217" s="37">
        <v>0</v>
      </c>
      <c r="AU217" s="37">
        <v>0</v>
      </c>
      <c r="AV217" s="37">
        <v>0</v>
      </c>
      <c r="AW217" s="37">
        <v>0</v>
      </c>
      <c r="AX217" s="37">
        <v>0</v>
      </c>
      <c r="AY217" s="37">
        <v>477</v>
      </c>
      <c r="AZ217" s="37">
        <v>0</v>
      </c>
      <c r="BA217" s="37">
        <v>0</v>
      </c>
      <c r="BB217" s="37">
        <v>0</v>
      </c>
      <c r="BC217" s="37">
        <v>0</v>
      </c>
      <c r="BD217" s="37">
        <v>0</v>
      </c>
      <c r="BE217" s="37">
        <v>0</v>
      </c>
      <c r="BF217" s="37">
        <v>0</v>
      </c>
      <c r="BG217" s="37">
        <v>0</v>
      </c>
      <c r="BH217" s="37">
        <v>0</v>
      </c>
      <c r="BI217" s="37">
        <v>0</v>
      </c>
      <c r="BJ217" s="37">
        <v>0</v>
      </c>
      <c r="BK217" s="37">
        <v>0</v>
      </c>
      <c r="BL217" s="37">
        <v>0</v>
      </c>
      <c r="BM217" s="37">
        <v>0</v>
      </c>
      <c r="BN217" s="37">
        <v>0</v>
      </c>
      <c r="BO217" s="37">
        <v>0</v>
      </c>
      <c r="BP217" s="37">
        <v>0</v>
      </c>
      <c r="BQ217" s="37">
        <v>0</v>
      </c>
      <c r="BR217" s="37">
        <v>0</v>
      </c>
      <c r="BS217" s="37">
        <v>0</v>
      </c>
      <c r="BT217" s="37">
        <v>0</v>
      </c>
      <c r="BU217" s="37">
        <v>0</v>
      </c>
      <c r="BV217" s="37">
        <v>0</v>
      </c>
      <c r="BW217" s="37">
        <v>0</v>
      </c>
      <c r="BX217" s="38">
        <v>0</v>
      </c>
    </row>
    <row r="218" spans="1:76" ht="14.1" customHeight="1" x14ac:dyDescent="0.25">
      <c r="A218" s="28">
        <f t="shared" si="27"/>
        <v>205</v>
      </c>
      <c r="B218" s="50" t="s">
        <v>578</v>
      </c>
      <c r="C218" s="40">
        <v>11900</v>
      </c>
      <c r="D218" s="51" t="s">
        <v>206</v>
      </c>
      <c r="E218" s="32">
        <f t="shared" si="28"/>
        <v>473</v>
      </c>
      <c r="F218" s="32" t="e">
        <f>VLOOKUP(E218,Tab!$A$2:$B$255,2,TRUE)</f>
        <v>#N/A</v>
      </c>
      <c r="G218" s="33">
        <f t="shared" si="29"/>
        <v>473</v>
      </c>
      <c r="H218" s="33">
        <f t="shared" si="30"/>
        <v>0</v>
      </c>
      <c r="I218" s="33">
        <f t="shared" si="31"/>
        <v>0</v>
      </c>
      <c r="J218" s="33">
        <f t="shared" si="32"/>
        <v>0</v>
      </c>
      <c r="K218" s="33">
        <f t="shared" si="33"/>
        <v>0</v>
      </c>
      <c r="L218" s="34">
        <f t="shared" si="34"/>
        <v>473</v>
      </c>
      <c r="M218" s="35">
        <f t="shared" si="35"/>
        <v>94.6</v>
      </c>
      <c r="N218" s="36"/>
      <c r="O218" s="37">
        <v>0</v>
      </c>
      <c r="P218" s="37">
        <v>0</v>
      </c>
      <c r="Q218" s="37">
        <v>0</v>
      </c>
      <c r="R218" s="37">
        <v>0</v>
      </c>
      <c r="S218" s="37">
        <v>0</v>
      </c>
      <c r="T218" s="37">
        <v>0</v>
      </c>
      <c r="U218" s="37">
        <v>0</v>
      </c>
      <c r="V218" s="37">
        <v>0</v>
      </c>
      <c r="W218" s="37">
        <v>0</v>
      </c>
      <c r="X218" s="37">
        <v>473</v>
      </c>
      <c r="Y218" s="37">
        <v>0</v>
      </c>
      <c r="Z218" s="37">
        <v>0</v>
      </c>
      <c r="AA218" s="37">
        <v>0</v>
      </c>
      <c r="AB218" s="37">
        <v>0</v>
      </c>
      <c r="AC218" s="37">
        <v>0</v>
      </c>
      <c r="AD218" s="37">
        <v>0</v>
      </c>
      <c r="AE218" s="37">
        <v>0</v>
      </c>
      <c r="AF218" s="37">
        <v>0</v>
      </c>
      <c r="AG218" s="37">
        <v>0</v>
      </c>
      <c r="AH218" s="37">
        <v>0</v>
      </c>
      <c r="AI218" s="37">
        <v>0</v>
      </c>
      <c r="AJ218" s="37">
        <v>0</v>
      </c>
      <c r="AK218" s="37">
        <v>0</v>
      </c>
      <c r="AL218" s="152">
        <v>0</v>
      </c>
      <c r="AM218" s="149">
        <v>0</v>
      </c>
      <c r="AN218" s="37">
        <v>0</v>
      </c>
      <c r="AO218" s="37">
        <v>0</v>
      </c>
      <c r="AP218" s="37">
        <v>0</v>
      </c>
      <c r="AQ218" s="37">
        <v>0</v>
      </c>
      <c r="AR218" s="37">
        <v>0</v>
      </c>
      <c r="AS218" s="37">
        <v>0</v>
      </c>
      <c r="AT218" s="37">
        <v>0</v>
      </c>
      <c r="AU218" s="37">
        <v>0</v>
      </c>
      <c r="AV218" s="37">
        <v>0</v>
      </c>
      <c r="AW218" s="37">
        <v>0</v>
      </c>
      <c r="AX218" s="37">
        <v>0</v>
      </c>
      <c r="AY218" s="37">
        <v>0</v>
      </c>
      <c r="AZ218" s="37">
        <v>0</v>
      </c>
      <c r="BA218" s="37">
        <v>0</v>
      </c>
      <c r="BB218" s="37">
        <v>0</v>
      </c>
      <c r="BC218" s="37">
        <v>0</v>
      </c>
      <c r="BD218" s="37">
        <v>0</v>
      </c>
      <c r="BE218" s="37">
        <v>0</v>
      </c>
      <c r="BF218" s="37">
        <v>0</v>
      </c>
      <c r="BG218" s="37">
        <v>0</v>
      </c>
      <c r="BH218" s="37">
        <v>0</v>
      </c>
      <c r="BI218" s="37">
        <v>0</v>
      </c>
      <c r="BJ218" s="37">
        <v>0</v>
      </c>
      <c r="BK218" s="37">
        <v>0</v>
      </c>
      <c r="BL218" s="37">
        <v>0</v>
      </c>
      <c r="BM218" s="37">
        <v>0</v>
      </c>
      <c r="BN218" s="37">
        <v>0</v>
      </c>
      <c r="BO218" s="37">
        <v>0</v>
      </c>
      <c r="BP218" s="37">
        <v>0</v>
      </c>
      <c r="BQ218" s="37">
        <v>0</v>
      </c>
      <c r="BR218" s="37">
        <v>0</v>
      </c>
      <c r="BS218" s="37">
        <v>0</v>
      </c>
      <c r="BT218" s="37">
        <v>0</v>
      </c>
      <c r="BU218" s="37">
        <v>0</v>
      </c>
      <c r="BV218" s="37">
        <v>0</v>
      </c>
      <c r="BW218" s="37">
        <v>0</v>
      </c>
      <c r="BX218" s="38">
        <v>0</v>
      </c>
    </row>
    <row r="219" spans="1:76" ht="14.1" customHeight="1" x14ac:dyDescent="0.25">
      <c r="A219" s="28">
        <f t="shared" si="27"/>
        <v>206</v>
      </c>
      <c r="B219" s="48" t="s">
        <v>560</v>
      </c>
      <c r="C219" s="40">
        <v>14488</v>
      </c>
      <c r="D219" s="45" t="s">
        <v>38</v>
      </c>
      <c r="E219" s="32">
        <f t="shared" si="28"/>
        <v>472</v>
      </c>
      <c r="F219" s="32" t="e">
        <f>VLOOKUP(E219,Tab!$A$2:$B$255,2,TRUE)</f>
        <v>#N/A</v>
      </c>
      <c r="G219" s="33">
        <f t="shared" si="29"/>
        <v>472</v>
      </c>
      <c r="H219" s="33">
        <f t="shared" si="30"/>
        <v>0</v>
      </c>
      <c r="I219" s="33">
        <f t="shared" si="31"/>
        <v>0</v>
      </c>
      <c r="J219" s="33">
        <f t="shared" si="32"/>
        <v>0</v>
      </c>
      <c r="K219" s="33">
        <f t="shared" si="33"/>
        <v>0</v>
      </c>
      <c r="L219" s="34">
        <f t="shared" si="34"/>
        <v>472</v>
      </c>
      <c r="M219" s="35">
        <f t="shared" si="35"/>
        <v>94.4</v>
      </c>
      <c r="N219" s="36"/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0</v>
      </c>
      <c r="V219" s="37">
        <v>0</v>
      </c>
      <c r="W219" s="37">
        <v>0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0</v>
      </c>
      <c r="AD219" s="37">
        <v>0</v>
      </c>
      <c r="AE219" s="37">
        <v>0</v>
      </c>
      <c r="AF219" s="37">
        <v>0</v>
      </c>
      <c r="AG219" s="37">
        <v>0</v>
      </c>
      <c r="AH219" s="37">
        <v>0</v>
      </c>
      <c r="AI219" s="37">
        <v>472</v>
      </c>
      <c r="AJ219" s="37">
        <v>0</v>
      </c>
      <c r="AK219" s="37">
        <v>0</v>
      </c>
      <c r="AL219" s="152">
        <v>0</v>
      </c>
      <c r="AM219" s="149">
        <v>0</v>
      </c>
      <c r="AN219" s="37">
        <v>0</v>
      </c>
      <c r="AO219" s="37">
        <v>0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0</v>
      </c>
      <c r="AW219" s="37">
        <v>0</v>
      </c>
      <c r="AX219" s="37">
        <v>0</v>
      </c>
      <c r="AY219" s="37">
        <v>0</v>
      </c>
      <c r="AZ219" s="37">
        <v>0</v>
      </c>
      <c r="BA219" s="37">
        <v>0</v>
      </c>
      <c r="BB219" s="37">
        <v>0</v>
      </c>
      <c r="BC219" s="37">
        <v>0</v>
      </c>
      <c r="BD219" s="37">
        <v>0</v>
      </c>
      <c r="BE219" s="37">
        <v>0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0</v>
      </c>
      <c r="BP219" s="37">
        <v>0</v>
      </c>
      <c r="BQ219" s="37">
        <v>0</v>
      </c>
      <c r="BR219" s="37">
        <v>0</v>
      </c>
      <c r="BS219" s="37">
        <v>0</v>
      </c>
      <c r="BT219" s="37">
        <v>0</v>
      </c>
      <c r="BU219" s="37">
        <v>0</v>
      </c>
      <c r="BV219" s="37">
        <v>0</v>
      </c>
      <c r="BW219" s="37">
        <v>0</v>
      </c>
      <c r="BX219" s="38">
        <v>0</v>
      </c>
    </row>
    <row r="220" spans="1:76" ht="14.1" customHeight="1" x14ac:dyDescent="0.25">
      <c r="A220" s="28">
        <f t="shared" si="27"/>
        <v>207</v>
      </c>
      <c r="B220" s="46" t="s">
        <v>491</v>
      </c>
      <c r="C220" s="40">
        <v>2120</v>
      </c>
      <c r="D220" s="47" t="s">
        <v>64</v>
      </c>
      <c r="E220" s="32">
        <f t="shared" si="28"/>
        <v>0</v>
      </c>
      <c r="F220" s="32" t="e">
        <f>VLOOKUP(E220,Tab!$A$2:$B$255,2,TRUE)</f>
        <v>#N/A</v>
      </c>
      <c r="G220" s="33">
        <f t="shared" si="29"/>
        <v>471</v>
      </c>
      <c r="H220" s="33">
        <f t="shared" si="30"/>
        <v>0</v>
      </c>
      <c r="I220" s="33">
        <f t="shared" si="31"/>
        <v>0</v>
      </c>
      <c r="J220" s="33">
        <f t="shared" si="32"/>
        <v>0</v>
      </c>
      <c r="K220" s="33">
        <f t="shared" si="33"/>
        <v>0</v>
      </c>
      <c r="L220" s="34">
        <f t="shared" si="34"/>
        <v>471</v>
      </c>
      <c r="M220" s="35">
        <f t="shared" si="35"/>
        <v>94.2</v>
      </c>
      <c r="N220" s="36"/>
      <c r="O220" s="37">
        <v>0</v>
      </c>
      <c r="P220" s="37">
        <v>0</v>
      </c>
      <c r="Q220" s="37">
        <v>0</v>
      </c>
      <c r="R220" s="37">
        <v>0</v>
      </c>
      <c r="S220" s="37">
        <v>0</v>
      </c>
      <c r="T220" s="37">
        <v>0</v>
      </c>
      <c r="U220" s="37">
        <v>0</v>
      </c>
      <c r="V220" s="37">
        <v>0</v>
      </c>
      <c r="W220" s="37">
        <v>0</v>
      </c>
      <c r="X220" s="37">
        <v>0</v>
      </c>
      <c r="Y220" s="37">
        <v>0</v>
      </c>
      <c r="Z220" s="37">
        <v>0</v>
      </c>
      <c r="AA220" s="37">
        <v>0</v>
      </c>
      <c r="AB220" s="37">
        <v>0</v>
      </c>
      <c r="AC220" s="37">
        <v>0</v>
      </c>
      <c r="AD220" s="37">
        <v>0</v>
      </c>
      <c r="AE220" s="37">
        <v>0</v>
      </c>
      <c r="AF220" s="37">
        <v>0</v>
      </c>
      <c r="AG220" s="37">
        <v>0</v>
      </c>
      <c r="AH220" s="37">
        <v>0</v>
      </c>
      <c r="AI220" s="37">
        <v>0</v>
      </c>
      <c r="AJ220" s="37">
        <v>0</v>
      </c>
      <c r="AK220" s="37">
        <v>0</v>
      </c>
      <c r="AL220" s="152">
        <v>0</v>
      </c>
      <c r="AM220" s="149">
        <v>0</v>
      </c>
      <c r="AN220" s="37">
        <v>0</v>
      </c>
      <c r="AO220" s="37">
        <v>0</v>
      </c>
      <c r="AP220" s="37">
        <v>0</v>
      </c>
      <c r="AQ220" s="37">
        <v>0</v>
      </c>
      <c r="AR220" s="37">
        <v>0</v>
      </c>
      <c r="AS220" s="37">
        <v>0</v>
      </c>
      <c r="AT220" s="37">
        <v>0</v>
      </c>
      <c r="AU220" s="37">
        <v>0</v>
      </c>
      <c r="AV220" s="37">
        <v>0</v>
      </c>
      <c r="AW220" s="37">
        <v>0</v>
      </c>
      <c r="AX220" s="37">
        <v>0</v>
      </c>
      <c r="AY220" s="37">
        <v>0</v>
      </c>
      <c r="AZ220" s="37">
        <v>0</v>
      </c>
      <c r="BA220" s="37">
        <v>0</v>
      </c>
      <c r="BB220" s="37">
        <v>0</v>
      </c>
      <c r="BC220" s="37">
        <v>471</v>
      </c>
      <c r="BD220" s="37">
        <v>0</v>
      </c>
      <c r="BE220" s="37">
        <v>0</v>
      </c>
      <c r="BF220" s="37">
        <v>0</v>
      </c>
      <c r="BG220" s="37">
        <v>0</v>
      </c>
      <c r="BH220" s="37">
        <v>0</v>
      </c>
      <c r="BI220" s="37">
        <v>0</v>
      </c>
      <c r="BJ220" s="37">
        <v>0</v>
      </c>
      <c r="BK220" s="37">
        <v>0</v>
      </c>
      <c r="BL220" s="37">
        <v>0</v>
      </c>
      <c r="BM220" s="37">
        <v>0</v>
      </c>
      <c r="BN220" s="37">
        <v>0</v>
      </c>
      <c r="BO220" s="37">
        <v>0</v>
      </c>
      <c r="BP220" s="37">
        <v>0</v>
      </c>
      <c r="BQ220" s="37">
        <v>0</v>
      </c>
      <c r="BR220" s="37">
        <v>0</v>
      </c>
      <c r="BS220" s="37">
        <v>0</v>
      </c>
      <c r="BT220" s="37">
        <v>0</v>
      </c>
      <c r="BU220" s="37">
        <v>0</v>
      </c>
      <c r="BV220" s="37">
        <v>0</v>
      </c>
      <c r="BW220" s="37">
        <v>0</v>
      </c>
      <c r="BX220" s="38">
        <v>0</v>
      </c>
    </row>
    <row r="221" spans="1:76" ht="14.1" customHeight="1" x14ac:dyDescent="0.25">
      <c r="A221" s="28">
        <f t="shared" si="27"/>
        <v>208</v>
      </c>
      <c r="B221" s="52" t="s">
        <v>331</v>
      </c>
      <c r="C221" s="53">
        <v>14028</v>
      </c>
      <c r="D221" s="41" t="s">
        <v>38</v>
      </c>
      <c r="E221" s="32">
        <f t="shared" si="28"/>
        <v>466</v>
      </c>
      <c r="F221" s="32" t="e">
        <f>VLOOKUP(E221,Tab!$A$2:$B$255,2,TRUE)</f>
        <v>#N/A</v>
      </c>
      <c r="G221" s="33">
        <f t="shared" si="29"/>
        <v>466</v>
      </c>
      <c r="H221" s="33">
        <f t="shared" si="30"/>
        <v>0</v>
      </c>
      <c r="I221" s="33">
        <f t="shared" si="31"/>
        <v>0</v>
      </c>
      <c r="J221" s="33">
        <f t="shared" si="32"/>
        <v>0</v>
      </c>
      <c r="K221" s="33">
        <f t="shared" si="33"/>
        <v>0</v>
      </c>
      <c r="L221" s="34">
        <f t="shared" si="34"/>
        <v>466</v>
      </c>
      <c r="M221" s="35">
        <f t="shared" si="35"/>
        <v>93.2</v>
      </c>
      <c r="N221" s="36"/>
      <c r="O221" s="37">
        <v>0</v>
      </c>
      <c r="P221" s="37">
        <v>0</v>
      </c>
      <c r="Q221" s="37">
        <v>0</v>
      </c>
      <c r="R221" s="37">
        <v>0</v>
      </c>
      <c r="S221" s="37">
        <v>0</v>
      </c>
      <c r="T221" s="37">
        <v>0</v>
      </c>
      <c r="U221" s="37">
        <v>0</v>
      </c>
      <c r="V221" s="37">
        <v>0</v>
      </c>
      <c r="W221" s="37">
        <v>0</v>
      </c>
      <c r="X221" s="37">
        <v>0</v>
      </c>
      <c r="Y221" s="37">
        <v>0</v>
      </c>
      <c r="Z221" s="37">
        <v>0</v>
      </c>
      <c r="AA221" s="37">
        <v>0</v>
      </c>
      <c r="AB221" s="37">
        <v>0</v>
      </c>
      <c r="AC221" s="37">
        <v>0</v>
      </c>
      <c r="AD221" s="37">
        <v>0</v>
      </c>
      <c r="AE221" s="37">
        <v>0</v>
      </c>
      <c r="AF221" s="37">
        <v>0</v>
      </c>
      <c r="AG221" s="37">
        <v>0</v>
      </c>
      <c r="AH221" s="37">
        <v>0</v>
      </c>
      <c r="AI221" s="37">
        <v>466</v>
      </c>
      <c r="AJ221" s="37">
        <v>0</v>
      </c>
      <c r="AK221" s="37">
        <v>0</v>
      </c>
      <c r="AL221" s="152">
        <v>0</v>
      </c>
      <c r="AM221" s="149">
        <v>0</v>
      </c>
      <c r="AN221" s="37">
        <v>0</v>
      </c>
      <c r="AO221" s="37">
        <v>0</v>
      </c>
      <c r="AP221" s="37">
        <v>0</v>
      </c>
      <c r="AQ221" s="37">
        <v>0</v>
      </c>
      <c r="AR221" s="37">
        <v>0</v>
      </c>
      <c r="AS221" s="37">
        <v>0</v>
      </c>
      <c r="AT221" s="37">
        <v>0</v>
      </c>
      <c r="AU221" s="37">
        <v>0</v>
      </c>
      <c r="AV221" s="37">
        <v>0</v>
      </c>
      <c r="AW221" s="37">
        <v>0</v>
      </c>
      <c r="AX221" s="37">
        <v>0</v>
      </c>
      <c r="AY221" s="37">
        <v>0</v>
      </c>
      <c r="AZ221" s="37">
        <v>0</v>
      </c>
      <c r="BA221" s="37">
        <v>0</v>
      </c>
      <c r="BB221" s="37">
        <v>0</v>
      </c>
      <c r="BC221" s="37">
        <v>0</v>
      </c>
      <c r="BD221" s="37">
        <v>0</v>
      </c>
      <c r="BE221" s="37">
        <v>0</v>
      </c>
      <c r="BF221" s="37">
        <v>0</v>
      </c>
      <c r="BG221" s="37">
        <v>0</v>
      </c>
      <c r="BH221" s="37">
        <v>0</v>
      </c>
      <c r="BI221" s="37">
        <v>0</v>
      </c>
      <c r="BJ221" s="37">
        <v>0</v>
      </c>
      <c r="BK221" s="37">
        <v>0</v>
      </c>
      <c r="BL221" s="37">
        <v>0</v>
      </c>
      <c r="BM221" s="37">
        <v>0</v>
      </c>
      <c r="BN221" s="37">
        <v>0</v>
      </c>
      <c r="BO221" s="37">
        <v>0</v>
      </c>
      <c r="BP221" s="37">
        <v>0</v>
      </c>
      <c r="BQ221" s="37">
        <v>0</v>
      </c>
      <c r="BR221" s="37">
        <v>0</v>
      </c>
      <c r="BS221" s="37">
        <v>0</v>
      </c>
      <c r="BT221" s="37">
        <v>0</v>
      </c>
      <c r="BU221" s="37">
        <v>0</v>
      </c>
      <c r="BV221" s="37">
        <v>0</v>
      </c>
      <c r="BW221" s="37">
        <v>0</v>
      </c>
      <c r="BX221" s="38">
        <v>0</v>
      </c>
    </row>
    <row r="222" spans="1:76" ht="14.1" customHeight="1" x14ac:dyDescent="0.25">
      <c r="A222" s="28">
        <f t="shared" si="27"/>
        <v>209</v>
      </c>
      <c r="B222" s="46" t="s">
        <v>256</v>
      </c>
      <c r="C222" s="40">
        <v>12266</v>
      </c>
      <c r="D222" s="47" t="s">
        <v>62</v>
      </c>
      <c r="E222" s="32">
        <f t="shared" si="28"/>
        <v>0</v>
      </c>
      <c r="F222" s="32" t="e">
        <f>VLOOKUP(E222,Tab!$A$2:$B$255,2,TRUE)</f>
        <v>#N/A</v>
      </c>
      <c r="G222" s="33">
        <f t="shared" si="29"/>
        <v>466</v>
      </c>
      <c r="H222" s="33">
        <f t="shared" si="30"/>
        <v>0</v>
      </c>
      <c r="I222" s="33">
        <f t="shared" si="31"/>
        <v>0</v>
      </c>
      <c r="J222" s="33">
        <f t="shared" si="32"/>
        <v>0</v>
      </c>
      <c r="K222" s="33">
        <f t="shared" si="33"/>
        <v>0</v>
      </c>
      <c r="L222" s="34">
        <f t="shared" si="34"/>
        <v>466</v>
      </c>
      <c r="M222" s="35">
        <f t="shared" si="35"/>
        <v>93.2</v>
      </c>
      <c r="N222" s="36"/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0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0</v>
      </c>
      <c r="AI222" s="37">
        <v>0</v>
      </c>
      <c r="AJ222" s="37">
        <v>0</v>
      </c>
      <c r="AK222" s="37">
        <v>0</v>
      </c>
      <c r="AL222" s="152">
        <v>0</v>
      </c>
      <c r="AM222" s="149">
        <v>0</v>
      </c>
      <c r="AN222" s="37">
        <v>0</v>
      </c>
      <c r="AO222" s="37">
        <v>0</v>
      </c>
      <c r="AP222" s="37">
        <v>0</v>
      </c>
      <c r="AQ222" s="37">
        <v>0</v>
      </c>
      <c r="AR222" s="37">
        <v>0</v>
      </c>
      <c r="AS222" s="37">
        <v>0</v>
      </c>
      <c r="AT222" s="37">
        <v>0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0</v>
      </c>
      <c r="BB222" s="37">
        <v>0</v>
      </c>
      <c r="BC222" s="37">
        <v>0</v>
      </c>
      <c r="BD222" s="37">
        <v>0</v>
      </c>
      <c r="BE222" s="37">
        <v>0</v>
      </c>
      <c r="BF222" s="37">
        <v>0</v>
      </c>
      <c r="BG222" s="37">
        <v>0</v>
      </c>
      <c r="BH222" s="37">
        <v>0</v>
      </c>
      <c r="BI222" s="37">
        <v>0</v>
      </c>
      <c r="BJ222" s="37">
        <v>0</v>
      </c>
      <c r="BK222" s="37">
        <v>0</v>
      </c>
      <c r="BL222" s="37">
        <v>0</v>
      </c>
      <c r="BM222" s="37">
        <v>0</v>
      </c>
      <c r="BN222" s="37">
        <v>466</v>
      </c>
      <c r="BO222" s="37">
        <v>0</v>
      </c>
      <c r="BP222" s="37">
        <v>0</v>
      </c>
      <c r="BQ222" s="37">
        <v>0</v>
      </c>
      <c r="BR222" s="37">
        <v>0</v>
      </c>
      <c r="BS222" s="37">
        <v>0</v>
      </c>
      <c r="BT222" s="37">
        <v>0</v>
      </c>
      <c r="BU222" s="37">
        <v>0</v>
      </c>
      <c r="BV222" s="37">
        <v>0</v>
      </c>
      <c r="BW222" s="37">
        <v>0</v>
      </c>
      <c r="BX222" s="38">
        <v>0</v>
      </c>
    </row>
    <row r="223" spans="1:76" ht="14.1" customHeight="1" x14ac:dyDescent="0.25">
      <c r="A223" s="28">
        <f t="shared" si="27"/>
        <v>210</v>
      </c>
      <c r="B223" s="46" t="s">
        <v>508</v>
      </c>
      <c r="C223" s="40">
        <v>14316</v>
      </c>
      <c r="D223" s="47" t="s">
        <v>75</v>
      </c>
      <c r="E223" s="32">
        <f t="shared" si="28"/>
        <v>0</v>
      </c>
      <c r="F223" s="32" t="e">
        <f>VLOOKUP(E223,Tab!$A$2:$B$255,2,TRUE)</f>
        <v>#N/A</v>
      </c>
      <c r="G223" s="33">
        <f t="shared" si="29"/>
        <v>463</v>
      </c>
      <c r="H223" s="33">
        <f t="shared" si="30"/>
        <v>0</v>
      </c>
      <c r="I223" s="33">
        <f t="shared" si="31"/>
        <v>0</v>
      </c>
      <c r="J223" s="33">
        <f t="shared" si="32"/>
        <v>0</v>
      </c>
      <c r="K223" s="33">
        <f t="shared" si="33"/>
        <v>0</v>
      </c>
      <c r="L223" s="34">
        <f t="shared" si="34"/>
        <v>463</v>
      </c>
      <c r="M223" s="35">
        <f t="shared" si="35"/>
        <v>92.6</v>
      </c>
      <c r="N223" s="36"/>
      <c r="O223" s="37">
        <v>0</v>
      </c>
      <c r="P223" s="37">
        <v>0</v>
      </c>
      <c r="Q223" s="37">
        <v>0</v>
      </c>
      <c r="R223" s="37">
        <v>0</v>
      </c>
      <c r="S223" s="37">
        <v>0</v>
      </c>
      <c r="T223" s="37">
        <v>0</v>
      </c>
      <c r="U223" s="37">
        <v>0</v>
      </c>
      <c r="V223" s="37">
        <v>0</v>
      </c>
      <c r="W223" s="37">
        <v>0</v>
      </c>
      <c r="X223" s="37">
        <v>0</v>
      </c>
      <c r="Y223" s="37">
        <v>0</v>
      </c>
      <c r="Z223" s="37">
        <v>0</v>
      </c>
      <c r="AA223" s="37">
        <v>0</v>
      </c>
      <c r="AB223" s="37">
        <v>0</v>
      </c>
      <c r="AC223" s="37">
        <v>0</v>
      </c>
      <c r="AD223" s="37">
        <v>0</v>
      </c>
      <c r="AE223" s="37">
        <v>0</v>
      </c>
      <c r="AF223" s="37">
        <v>0</v>
      </c>
      <c r="AG223" s="37">
        <v>0</v>
      </c>
      <c r="AH223" s="37">
        <v>0</v>
      </c>
      <c r="AI223" s="37">
        <v>0</v>
      </c>
      <c r="AJ223" s="37">
        <v>0</v>
      </c>
      <c r="AK223" s="37">
        <v>0</v>
      </c>
      <c r="AL223" s="152">
        <v>0</v>
      </c>
      <c r="AM223" s="149">
        <v>0</v>
      </c>
      <c r="AN223" s="37">
        <v>0</v>
      </c>
      <c r="AO223" s="37">
        <v>0</v>
      </c>
      <c r="AP223" s="37">
        <v>0</v>
      </c>
      <c r="AQ223" s="37">
        <v>0</v>
      </c>
      <c r="AR223" s="37">
        <v>0</v>
      </c>
      <c r="AS223" s="37">
        <v>0</v>
      </c>
      <c r="AT223" s="37">
        <v>0</v>
      </c>
      <c r="AU223" s="37">
        <v>0</v>
      </c>
      <c r="AV223" s="37">
        <v>0</v>
      </c>
      <c r="AW223" s="37">
        <v>0</v>
      </c>
      <c r="AX223" s="37">
        <v>0</v>
      </c>
      <c r="AY223" s="37">
        <v>0</v>
      </c>
      <c r="AZ223" s="37">
        <v>0</v>
      </c>
      <c r="BA223" s="37">
        <v>0</v>
      </c>
      <c r="BB223" s="37">
        <v>0</v>
      </c>
      <c r="BC223" s="37">
        <v>0</v>
      </c>
      <c r="BD223" s="37">
        <v>0</v>
      </c>
      <c r="BE223" s="37">
        <v>0</v>
      </c>
      <c r="BF223" s="37">
        <v>0</v>
      </c>
      <c r="BG223" s="37">
        <v>0</v>
      </c>
      <c r="BH223" s="37">
        <v>0</v>
      </c>
      <c r="BI223" s="37">
        <v>0</v>
      </c>
      <c r="BJ223" s="37">
        <v>0</v>
      </c>
      <c r="BK223" s="37">
        <v>0</v>
      </c>
      <c r="BL223" s="37">
        <v>0</v>
      </c>
      <c r="BM223" s="37">
        <v>0</v>
      </c>
      <c r="BN223" s="37">
        <v>0</v>
      </c>
      <c r="BO223" s="37">
        <v>0</v>
      </c>
      <c r="BP223" s="37">
        <v>0</v>
      </c>
      <c r="BQ223" s="37">
        <v>0</v>
      </c>
      <c r="BR223" s="37">
        <v>0</v>
      </c>
      <c r="BS223" s="37">
        <v>0</v>
      </c>
      <c r="BT223" s="37">
        <v>0</v>
      </c>
      <c r="BU223" s="37">
        <v>463</v>
      </c>
      <c r="BV223" s="37">
        <v>0</v>
      </c>
      <c r="BW223" s="37">
        <v>0</v>
      </c>
      <c r="BX223" s="38">
        <v>0</v>
      </c>
    </row>
    <row r="224" spans="1:76" ht="14.1" customHeight="1" x14ac:dyDescent="0.25">
      <c r="A224" s="28">
        <f t="shared" si="27"/>
        <v>211</v>
      </c>
      <c r="B224" s="46" t="s">
        <v>259</v>
      </c>
      <c r="C224" s="40">
        <v>13777</v>
      </c>
      <c r="D224" s="47" t="s">
        <v>232</v>
      </c>
      <c r="E224" s="32">
        <f t="shared" si="28"/>
        <v>0</v>
      </c>
      <c r="F224" s="32" t="e">
        <f>VLOOKUP(E224,Tab!$A$2:$B$255,2,TRUE)</f>
        <v>#N/A</v>
      </c>
      <c r="G224" s="33">
        <f t="shared" si="29"/>
        <v>461</v>
      </c>
      <c r="H224" s="33">
        <f t="shared" si="30"/>
        <v>0</v>
      </c>
      <c r="I224" s="33">
        <f t="shared" si="31"/>
        <v>0</v>
      </c>
      <c r="J224" s="33">
        <f t="shared" si="32"/>
        <v>0</v>
      </c>
      <c r="K224" s="33">
        <f t="shared" si="33"/>
        <v>0</v>
      </c>
      <c r="L224" s="34">
        <f t="shared" si="34"/>
        <v>461</v>
      </c>
      <c r="M224" s="35">
        <f t="shared" si="35"/>
        <v>92.2</v>
      </c>
      <c r="N224" s="36"/>
      <c r="O224" s="37">
        <v>0</v>
      </c>
      <c r="P224" s="37">
        <v>0</v>
      </c>
      <c r="Q224" s="37">
        <v>0</v>
      </c>
      <c r="R224" s="37">
        <v>0</v>
      </c>
      <c r="S224" s="37">
        <v>0</v>
      </c>
      <c r="T224" s="37">
        <v>0</v>
      </c>
      <c r="U224" s="37">
        <v>0</v>
      </c>
      <c r="V224" s="37">
        <v>0</v>
      </c>
      <c r="W224" s="37">
        <v>0</v>
      </c>
      <c r="X224" s="37">
        <v>0</v>
      </c>
      <c r="Y224" s="37">
        <v>0</v>
      </c>
      <c r="Z224" s="37">
        <v>0</v>
      </c>
      <c r="AA224" s="37">
        <v>0</v>
      </c>
      <c r="AB224" s="37">
        <v>0</v>
      </c>
      <c r="AC224" s="37">
        <v>0</v>
      </c>
      <c r="AD224" s="37">
        <v>0</v>
      </c>
      <c r="AE224" s="37">
        <v>0</v>
      </c>
      <c r="AF224" s="37">
        <v>0</v>
      </c>
      <c r="AG224" s="37">
        <v>0</v>
      </c>
      <c r="AH224" s="37">
        <v>0</v>
      </c>
      <c r="AI224" s="37">
        <v>0</v>
      </c>
      <c r="AJ224" s="37">
        <v>0</v>
      </c>
      <c r="AK224" s="37">
        <v>0</v>
      </c>
      <c r="AL224" s="152">
        <v>0</v>
      </c>
      <c r="AM224" s="149">
        <v>0</v>
      </c>
      <c r="AN224" s="37">
        <v>0</v>
      </c>
      <c r="AO224" s="37">
        <v>0</v>
      </c>
      <c r="AP224" s="37">
        <v>0</v>
      </c>
      <c r="AQ224" s="37">
        <v>0</v>
      </c>
      <c r="AR224" s="37">
        <v>0</v>
      </c>
      <c r="AS224" s="37">
        <v>0</v>
      </c>
      <c r="AT224" s="37">
        <v>0</v>
      </c>
      <c r="AU224" s="37">
        <v>0</v>
      </c>
      <c r="AV224" s="37">
        <v>0</v>
      </c>
      <c r="AW224" s="37">
        <v>0</v>
      </c>
      <c r="AX224" s="37">
        <v>0</v>
      </c>
      <c r="AY224" s="37">
        <v>0</v>
      </c>
      <c r="AZ224" s="37">
        <v>0</v>
      </c>
      <c r="BA224" s="37">
        <v>0</v>
      </c>
      <c r="BB224" s="37">
        <v>0</v>
      </c>
      <c r="BC224" s="37">
        <v>0</v>
      </c>
      <c r="BD224" s="37">
        <v>0</v>
      </c>
      <c r="BE224" s="37">
        <v>0</v>
      </c>
      <c r="BF224" s="37">
        <v>0</v>
      </c>
      <c r="BG224" s="37">
        <v>0</v>
      </c>
      <c r="BH224" s="37">
        <v>0</v>
      </c>
      <c r="BI224" s="37">
        <v>0</v>
      </c>
      <c r="BJ224" s="37">
        <v>0</v>
      </c>
      <c r="BK224" s="37">
        <v>0</v>
      </c>
      <c r="BL224" s="37">
        <v>0</v>
      </c>
      <c r="BM224" s="37">
        <v>0</v>
      </c>
      <c r="BN224" s="37">
        <v>0</v>
      </c>
      <c r="BO224" s="37">
        <v>0</v>
      </c>
      <c r="BP224" s="37">
        <v>0</v>
      </c>
      <c r="BQ224" s="37">
        <v>0</v>
      </c>
      <c r="BR224" s="37">
        <v>461</v>
      </c>
      <c r="BS224" s="37">
        <v>0</v>
      </c>
      <c r="BT224" s="37">
        <v>0</v>
      </c>
      <c r="BU224" s="37">
        <v>0</v>
      </c>
      <c r="BV224" s="37">
        <v>0</v>
      </c>
      <c r="BW224" s="37">
        <v>0</v>
      </c>
      <c r="BX224" s="38">
        <v>0</v>
      </c>
    </row>
    <row r="225" spans="1:76" ht="14.1" customHeight="1" x14ac:dyDescent="0.25">
      <c r="A225" s="28">
        <f t="shared" si="27"/>
        <v>212</v>
      </c>
      <c r="B225" s="50" t="s">
        <v>248</v>
      </c>
      <c r="C225" s="40">
        <v>13813</v>
      </c>
      <c r="D225" s="51" t="s">
        <v>75</v>
      </c>
      <c r="E225" s="32">
        <f t="shared" si="28"/>
        <v>0</v>
      </c>
      <c r="F225" s="32" t="e">
        <f>VLOOKUP(E225,Tab!$A$2:$B$255,2,TRUE)</f>
        <v>#N/A</v>
      </c>
      <c r="G225" s="33">
        <f t="shared" si="29"/>
        <v>461</v>
      </c>
      <c r="H225" s="33">
        <f t="shared" si="30"/>
        <v>0</v>
      </c>
      <c r="I225" s="33">
        <f t="shared" si="31"/>
        <v>0</v>
      </c>
      <c r="J225" s="33">
        <f t="shared" si="32"/>
        <v>0</v>
      </c>
      <c r="K225" s="33">
        <f t="shared" si="33"/>
        <v>0</v>
      </c>
      <c r="L225" s="34">
        <f t="shared" si="34"/>
        <v>461</v>
      </c>
      <c r="M225" s="35">
        <f t="shared" si="35"/>
        <v>92.2</v>
      </c>
      <c r="N225" s="36"/>
      <c r="O225" s="37">
        <v>0</v>
      </c>
      <c r="P225" s="37">
        <v>0</v>
      </c>
      <c r="Q225" s="37">
        <v>0</v>
      </c>
      <c r="R225" s="37">
        <v>0</v>
      </c>
      <c r="S225" s="37">
        <v>0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0</v>
      </c>
      <c r="AB225" s="37">
        <v>0</v>
      </c>
      <c r="AC225" s="37">
        <v>0</v>
      </c>
      <c r="AD225" s="37">
        <v>0</v>
      </c>
      <c r="AE225" s="37">
        <v>0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0</v>
      </c>
      <c r="AL225" s="152">
        <v>0</v>
      </c>
      <c r="AM225" s="149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0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0</v>
      </c>
      <c r="BB225" s="37">
        <v>0</v>
      </c>
      <c r="BC225" s="37">
        <v>0</v>
      </c>
      <c r="BD225" s="37">
        <v>0</v>
      </c>
      <c r="BE225" s="37">
        <v>0</v>
      </c>
      <c r="BF225" s="37">
        <v>0</v>
      </c>
      <c r="BG225" s="37">
        <v>0</v>
      </c>
      <c r="BH225" s="37">
        <v>0</v>
      </c>
      <c r="BI225" s="37">
        <v>0</v>
      </c>
      <c r="BJ225" s="37">
        <v>0</v>
      </c>
      <c r="BK225" s="37">
        <v>0</v>
      </c>
      <c r="BL225" s="37">
        <v>0</v>
      </c>
      <c r="BM225" s="37">
        <v>0</v>
      </c>
      <c r="BN225" s="37">
        <v>0</v>
      </c>
      <c r="BO225" s="37">
        <v>0</v>
      </c>
      <c r="BP225" s="37">
        <v>0</v>
      </c>
      <c r="BQ225" s="37">
        <v>0</v>
      </c>
      <c r="BR225" s="37">
        <v>0</v>
      </c>
      <c r="BS225" s="37">
        <v>0</v>
      </c>
      <c r="BT225" s="37">
        <v>0</v>
      </c>
      <c r="BU225" s="37">
        <v>461</v>
      </c>
      <c r="BV225" s="37">
        <v>0</v>
      </c>
      <c r="BW225" s="37">
        <v>0</v>
      </c>
      <c r="BX225" s="38">
        <v>0</v>
      </c>
    </row>
    <row r="226" spans="1:76" ht="14.1" customHeight="1" x14ac:dyDescent="0.25">
      <c r="A226" s="28">
        <f t="shared" si="27"/>
        <v>213</v>
      </c>
      <c r="B226" s="50" t="s">
        <v>270</v>
      </c>
      <c r="C226" s="40">
        <v>10791</v>
      </c>
      <c r="D226" s="51" t="s">
        <v>271</v>
      </c>
      <c r="E226" s="32">
        <f t="shared" si="28"/>
        <v>0</v>
      </c>
      <c r="F226" s="32" t="e">
        <f>VLOOKUP(E226,Tab!$A$2:$B$255,2,TRUE)</f>
        <v>#N/A</v>
      </c>
      <c r="G226" s="33">
        <f t="shared" si="29"/>
        <v>459</v>
      </c>
      <c r="H226" s="33">
        <f t="shared" si="30"/>
        <v>0</v>
      </c>
      <c r="I226" s="33">
        <f t="shared" si="31"/>
        <v>0</v>
      </c>
      <c r="J226" s="33">
        <f t="shared" si="32"/>
        <v>0</v>
      </c>
      <c r="K226" s="33">
        <f t="shared" si="33"/>
        <v>0</v>
      </c>
      <c r="L226" s="34">
        <f t="shared" si="34"/>
        <v>459</v>
      </c>
      <c r="M226" s="35">
        <f t="shared" si="35"/>
        <v>91.8</v>
      </c>
      <c r="N226" s="36"/>
      <c r="O226" s="37">
        <v>0</v>
      </c>
      <c r="P226" s="37">
        <v>0</v>
      </c>
      <c r="Q226" s="37">
        <v>0</v>
      </c>
      <c r="R226" s="37">
        <v>0</v>
      </c>
      <c r="S226" s="37">
        <v>0</v>
      </c>
      <c r="T226" s="37">
        <v>0</v>
      </c>
      <c r="U226" s="37">
        <v>0</v>
      </c>
      <c r="V226" s="37">
        <v>0</v>
      </c>
      <c r="W226" s="37">
        <v>0</v>
      </c>
      <c r="X226" s="37">
        <v>0</v>
      </c>
      <c r="Y226" s="37">
        <v>0</v>
      </c>
      <c r="Z226" s="37">
        <v>0</v>
      </c>
      <c r="AA226" s="37">
        <v>0</v>
      </c>
      <c r="AB226" s="37">
        <v>0</v>
      </c>
      <c r="AC226" s="37">
        <v>0</v>
      </c>
      <c r="AD226" s="37">
        <v>0</v>
      </c>
      <c r="AE226" s="37">
        <v>0</v>
      </c>
      <c r="AF226" s="37">
        <v>0</v>
      </c>
      <c r="AG226" s="37">
        <v>0</v>
      </c>
      <c r="AH226" s="37">
        <v>0</v>
      </c>
      <c r="AI226" s="37">
        <v>0</v>
      </c>
      <c r="AJ226" s="37">
        <v>0</v>
      </c>
      <c r="AK226" s="37">
        <v>0</v>
      </c>
      <c r="AL226" s="152">
        <v>0</v>
      </c>
      <c r="AM226" s="149">
        <v>0</v>
      </c>
      <c r="AN226" s="37">
        <v>0</v>
      </c>
      <c r="AO226" s="37">
        <v>0</v>
      </c>
      <c r="AP226" s="37">
        <v>0</v>
      </c>
      <c r="AQ226" s="37">
        <v>0</v>
      </c>
      <c r="AR226" s="37">
        <v>0</v>
      </c>
      <c r="AS226" s="37">
        <v>0</v>
      </c>
      <c r="AT226" s="37">
        <v>0</v>
      </c>
      <c r="AU226" s="37">
        <v>0</v>
      </c>
      <c r="AV226" s="37">
        <v>0</v>
      </c>
      <c r="AW226" s="37">
        <v>0</v>
      </c>
      <c r="AX226" s="37">
        <v>0</v>
      </c>
      <c r="AY226" s="37">
        <v>0</v>
      </c>
      <c r="AZ226" s="37">
        <v>0</v>
      </c>
      <c r="BA226" s="37">
        <v>0</v>
      </c>
      <c r="BB226" s="37">
        <v>0</v>
      </c>
      <c r="BC226" s="37">
        <v>0</v>
      </c>
      <c r="BD226" s="37">
        <v>0</v>
      </c>
      <c r="BE226" s="37">
        <v>0</v>
      </c>
      <c r="BF226" s="37">
        <v>0</v>
      </c>
      <c r="BG226" s="37">
        <v>0</v>
      </c>
      <c r="BH226" s="37">
        <v>0</v>
      </c>
      <c r="BI226" s="37">
        <v>459</v>
      </c>
      <c r="BJ226" s="37">
        <v>0</v>
      </c>
      <c r="BK226" s="37">
        <v>0</v>
      </c>
      <c r="BL226" s="37">
        <v>0</v>
      </c>
      <c r="BM226" s="37">
        <v>0</v>
      </c>
      <c r="BN226" s="37">
        <v>0</v>
      </c>
      <c r="BO226" s="37">
        <v>0</v>
      </c>
      <c r="BP226" s="37">
        <v>0</v>
      </c>
      <c r="BQ226" s="37">
        <v>0</v>
      </c>
      <c r="BR226" s="37">
        <v>0</v>
      </c>
      <c r="BS226" s="37">
        <v>0</v>
      </c>
      <c r="BT226" s="37">
        <v>0</v>
      </c>
      <c r="BU226" s="37">
        <v>0</v>
      </c>
      <c r="BV226" s="37">
        <v>0</v>
      </c>
      <c r="BW226" s="37">
        <v>0</v>
      </c>
      <c r="BX226" s="38">
        <v>0</v>
      </c>
    </row>
    <row r="227" spans="1:76" ht="14.1" customHeight="1" x14ac:dyDescent="0.25">
      <c r="A227" s="28">
        <f t="shared" si="27"/>
        <v>214</v>
      </c>
      <c r="B227" s="50" t="s">
        <v>278</v>
      </c>
      <c r="C227" s="40">
        <v>13792</v>
      </c>
      <c r="D227" s="51" t="s">
        <v>75</v>
      </c>
      <c r="E227" s="32">
        <f t="shared" si="28"/>
        <v>0</v>
      </c>
      <c r="F227" s="32" t="e">
        <f>VLOOKUP(E227,Tab!$A$2:$B$255,2,TRUE)</f>
        <v>#N/A</v>
      </c>
      <c r="G227" s="33">
        <f t="shared" si="29"/>
        <v>458</v>
      </c>
      <c r="H227" s="33">
        <f t="shared" si="30"/>
        <v>0</v>
      </c>
      <c r="I227" s="33">
        <f t="shared" si="31"/>
        <v>0</v>
      </c>
      <c r="J227" s="33">
        <f t="shared" si="32"/>
        <v>0</v>
      </c>
      <c r="K227" s="33">
        <f t="shared" si="33"/>
        <v>0</v>
      </c>
      <c r="L227" s="34">
        <f t="shared" si="34"/>
        <v>458</v>
      </c>
      <c r="M227" s="35">
        <f t="shared" si="35"/>
        <v>91.6</v>
      </c>
      <c r="N227" s="36"/>
      <c r="O227" s="37">
        <v>0</v>
      </c>
      <c r="P227" s="37">
        <v>0</v>
      </c>
      <c r="Q227" s="37">
        <v>0</v>
      </c>
      <c r="R227" s="37">
        <v>0</v>
      </c>
      <c r="S227" s="37">
        <v>0</v>
      </c>
      <c r="T227" s="37">
        <v>0</v>
      </c>
      <c r="U227" s="37">
        <v>0</v>
      </c>
      <c r="V227" s="37">
        <v>0</v>
      </c>
      <c r="W227" s="37">
        <v>0</v>
      </c>
      <c r="X227" s="37">
        <v>0</v>
      </c>
      <c r="Y227" s="37">
        <v>0</v>
      </c>
      <c r="Z227" s="37">
        <v>0</v>
      </c>
      <c r="AA227" s="37">
        <v>0</v>
      </c>
      <c r="AB227" s="37">
        <v>0</v>
      </c>
      <c r="AC227" s="37">
        <v>0</v>
      </c>
      <c r="AD227" s="37">
        <v>0</v>
      </c>
      <c r="AE227" s="37">
        <v>0</v>
      </c>
      <c r="AF227" s="37">
        <v>0</v>
      </c>
      <c r="AG227" s="37">
        <v>0</v>
      </c>
      <c r="AH227" s="37">
        <v>0</v>
      </c>
      <c r="AI227" s="37">
        <v>0</v>
      </c>
      <c r="AJ227" s="37">
        <v>0</v>
      </c>
      <c r="AK227" s="37">
        <v>0</v>
      </c>
      <c r="AL227" s="152">
        <v>0</v>
      </c>
      <c r="AM227" s="149">
        <v>0</v>
      </c>
      <c r="AN227" s="37">
        <v>0</v>
      </c>
      <c r="AO227" s="37">
        <v>0</v>
      </c>
      <c r="AP227" s="37">
        <v>0</v>
      </c>
      <c r="AQ227" s="37">
        <v>0</v>
      </c>
      <c r="AR227" s="37">
        <v>0</v>
      </c>
      <c r="AS227" s="37">
        <v>0</v>
      </c>
      <c r="AT227" s="37">
        <v>0</v>
      </c>
      <c r="AU227" s="37">
        <v>0</v>
      </c>
      <c r="AV227" s="37">
        <v>0</v>
      </c>
      <c r="AW227" s="37">
        <v>0</v>
      </c>
      <c r="AX227" s="37">
        <v>0</v>
      </c>
      <c r="AY227" s="37">
        <v>0</v>
      </c>
      <c r="AZ227" s="37">
        <v>0</v>
      </c>
      <c r="BA227" s="37">
        <v>0</v>
      </c>
      <c r="BB227" s="37">
        <v>0</v>
      </c>
      <c r="BC227" s="37">
        <v>0</v>
      </c>
      <c r="BD227" s="37">
        <v>0</v>
      </c>
      <c r="BE227" s="37">
        <v>0</v>
      </c>
      <c r="BF227" s="37">
        <v>0</v>
      </c>
      <c r="BG227" s="37">
        <v>0</v>
      </c>
      <c r="BH227" s="37">
        <v>0</v>
      </c>
      <c r="BI227" s="37">
        <v>0</v>
      </c>
      <c r="BJ227" s="37">
        <v>0</v>
      </c>
      <c r="BK227" s="37">
        <v>0</v>
      </c>
      <c r="BL227" s="37">
        <v>0</v>
      </c>
      <c r="BM227" s="37">
        <v>0</v>
      </c>
      <c r="BN227" s="37">
        <v>0</v>
      </c>
      <c r="BO227" s="37">
        <v>0</v>
      </c>
      <c r="BP227" s="37">
        <v>0</v>
      </c>
      <c r="BQ227" s="37">
        <v>0</v>
      </c>
      <c r="BR227" s="37">
        <v>0</v>
      </c>
      <c r="BS227" s="37">
        <v>0</v>
      </c>
      <c r="BT227" s="37">
        <v>0</v>
      </c>
      <c r="BU227" s="37">
        <v>458</v>
      </c>
      <c r="BV227" s="37">
        <v>0</v>
      </c>
      <c r="BW227" s="37">
        <v>0</v>
      </c>
      <c r="BX227" s="38">
        <v>0</v>
      </c>
    </row>
    <row r="228" spans="1:76" ht="14.1" customHeight="1" x14ac:dyDescent="0.25">
      <c r="A228" s="28">
        <f t="shared" si="27"/>
        <v>215</v>
      </c>
      <c r="B228" s="50" t="s">
        <v>260</v>
      </c>
      <c r="C228" s="40">
        <v>13167</v>
      </c>
      <c r="D228" s="51" t="s">
        <v>38</v>
      </c>
      <c r="E228" s="32">
        <f t="shared" si="28"/>
        <v>0</v>
      </c>
      <c r="F228" s="32" t="e">
        <f>VLOOKUP(E228,Tab!$A$2:$B$255,2,TRUE)</f>
        <v>#N/A</v>
      </c>
      <c r="G228" s="33">
        <f t="shared" si="29"/>
        <v>456</v>
      </c>
      <c r="H228" s="33">
        <f t="shared" si="30"/>
        <v>0</v>
      </c>
      <c r="I228" s="33">
        <f t="shared" si="31"/>
        <v>0</v>
      </c>
      <c r="J228" s="33">
        <f t="shared" si="32"/>
        <v>0</v>
      </c>
      <c r="K228" s="33">
        <f t="shared" si="33"/>
        <v>0</v>
      </c>
      <c r="L228" s="34">
        <f t="shared" si="34"/>
        <v>456</v>
      </c>
      <c r="M228" s="35">
        <f t="shared" si="35"/>
        <v>91.2</v>
      </c>
      <c r="N228" s="36"/>
      <c r="O228" s="37">
        <v>0</v>
      </c>
      <c r="P228" s="37">
        <v>0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0</v>
      </c>
      <c r="AI228" s="37">
        <v>0</v>
      </c>
      <c r="AJ228" s="37">
        <v>0</v>
      </c>
      <c r="AK228" s="37">
        <v>0</v>
      </c>
      <c r="AL228" s="152">
        <v>0</v>
      </c>
      <c r="AM228" s="149">
        <v>0</v>
      </c>
      <c r="AN228" s="37">
        <v>0</v>
      </c>
      <c r="AO228" s="37">
        <v>0</v>
      </c>
      <c r="AP228" s="37">
        <v>0</v>
      </c>
      <c r="AQ228" s="37">
        <v>0</v>
      </c>
      <c r="AR228" s="37">
        <v>0</v>
      </c>
      <c r="AS228" s="37">
        <v>0</v>
      </c>
      <c r="AT228" s="37">
        <v>0</v>
      </c>
      <c r="AU228" s="37">
        <v>0</v>
      </c>
      <c r="AV228" s="37">
        <v>0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0</v>
      </c>
      <c r="BC228" s="37">
        <v>0</v>
      </c>
      <c r="BD228" s="37">
        <v>0</v>
      </c>
      <c r="BE228" s="37">
        <v>0</v>
      </c>
      <c r="BF228" s="37">
        <v>0</v>
      </c>
      <c r="BG228" s="37">
        <v>0</v>
      </c>
      <c r="BH228" s="37">
        <v>0</v>
      </c>
      <c r="BI228" s="37">
        <v>0</v>
      </c>
      <c r="BJ228" s="37">
        <v>0</v>
      </c>
      <c r="BK228" s="37">
        <v>0</v>
      </c>
      <c r="BL228" s="37">
        <v>456</v>
      </c>
      <c r="BM228" s="37">
        <v>0</v>
      </c>
      <c r="BN228" s="37">
        <v>0</v>
      </c>
      <c r="BO228" s="37">
        <v>0</v>
      </c>
      <c r="BP228" s="37">
        <v>0</v>
      </c>
      <c r="BQ228" s="37">
        <v>0</v>
      </c>
      <c r="BR228" s="37">
        <v>0</v>
      </c>
      <c r="BS228" s="37">
        <v>0</v>
      </c>
      <c r="BT228" s="37">
        <v>0</v>
      </c>
      <c r="BU228" s="37">
        <v>0</v>
      </c>
      <c r="BV228" s="37">
        <v>0</v>
      </c>
      <c r="BW228" s="37">
        <v>0</v>
      </c>
      <c r="BX228" s="38">
        <v>0</v>
      </c>
    </row>
    <row r="229" spans="1:76" ht="14.1" customHeight="1" x14ac:dyDescent="0.25">
      <c r="A229" s="28">
        <f t="shared" si="27"/>
        <v>216</v>
      </c>
      <c r="B229" s="50" t="s">
        <v>266</v>
      </c>
      <c r="C229" s="40">
        <v>11954</v>
      </c>
      <c r="D229" s="51" t="s">
        <v>62</v>
      </c>
      <c r="E229" s="32">
        <f t="shared" si="28"/>
        <v>455</v>
      </c>
      <c r="F229" s="32" t="e">
        <f>VLOOKUP(E229,Tab!$A$2:$B$255,2,TRUE)</f>
        <v>#N/A</v>
      </c>
      <c r="G229" s="33">
        <f t="shared" si="29"/>
        <v>455</v>
      </c>
      <c r="H229" s="33">
        <f t="shared" si="30"/>
        <v>0</v>
      </c>
      <c r="I229" s="33">
        <f t="shared" si="31"/>
        <v>0</v>
      </c>
      <c r="J229" s="33">
        <f t="shared" si="32"/>
        <v>0</v>
      </c>
      <c r="K229" s="33">
        <f t="shared" si="33"/>
        <v>0</v>
      </c>
      <c r="L229" s="34">
        <f t="shared" si="34"/>
        <v>455</v>
      </c>
      <c r="M229" s="35">
        <f t="shared" si="35"/>
        <v>91</v>
      </c>
      <c r="N229" s="36"/>
      <c r="O229" s="37">
        <v>0</v>
      </c>
      <c r="P229" s="37">
        <v>0</v>
      </c>
      <c r="Q229" s="37">
        <v>0</v>
      </c>
      <c r="R229" s="37">
        <v>0</v>
      </c>
      <c r="S229" s="37">
        <v>0</v>
      </c>
      <c r="T229" s="37">
        <v>0</v>
      </c>
      <c r="U229" s="37">
        <v>0</v>
      </c>
      <c r="V229" s="37">
        <v>0</v>
      </c>
      <c r="W229" s="37">
        <v>0</v>
      </c>
      <c r="X229" s="37">
        <v>0</v>
      </c>
      <c r="Y229" s="37">
        <v>0</v>
      </c>
      <c r="Z229" s="37">
        <v>0</v>
      </c>
      <c r="AA229" s="37">
        <v>0</v>
      </c>
      <c r="AB229" s="37">
        <v>0</v>
      </c>
      <c r="AC229" s="37">
        <v>0</v>
      </c>
      <c r="AD229" s="37">
        <v>0</v>
      </c>
      <c r="AE229" s="37">
        <v>0</v>
      </c>
      <c r="AF229" s="37">
        <v>0</v>
      </c>
      <c r="AG229" s="37">
        <v>0</v>
      </c>
      <c r="AH229" s="37">
        <v>0</v>
      </c>
      <c r="AI229" s="37">
        <v>0</v>
      </c>
      <c r="AJ229" s="37">
        <v>0</v>
      </c>
      <c r="AK229" s="37">
        <v>0</v>
      </c>
      <c r="AL229" s="152">
        <v>0</v>
      </c>
      <c r="AM229" s="149">
        <v>0</v>
      </c>
      <c r="AN229" s="37">
        <v>0</v>
      </c>
      <c r="AO229" s="37">
        <v>0</v>
      </c>
      <c r="AP229" s="37">
        <v>455</v>
      </c>
      <c r="AQ229" s="37">
        <v>0</v>
      </c>
      <c r="AR229" s="37">
        <v>0</v>
      </c>
      <c r="AS229" s="37">
        <v>0</v>
      </c>
      <c r="AT229" s="37">
        <v>0</v>
      </c>
      <c r="AU229" s="37">
        <v>0</v>
      </c>
      <c r="AV229" s="37">
        <v>0</v>
      </c>
      <c r="AW229" s="37">
        <v>0</v>
      </c>
      <c r="AX229" s="37">
        <v>0</v>
      </c>
      <c r="AY229" s="37">
        <v>0</v>
      </c>
      <c r="AZ229" s="37">
        <v>0</v>
      </c>
      <c r="BA229" s="37">
        <v>0</v>
      </c>
      <c r="BB229" s="37">
        <v>0</v>
      </c>
      <c r="BC229" s="37">
        <v>0</v>
      </c>
      <c r="BD229" s="37">
        <v>0</v>
      </c>
      <c r="BE229" s="37">
        <v>0</v>
      </c>
      <c r="BF229" s="37">
        <v>0</v>
      </c>
      <c r="BG229" s="37">
        <v>0</v>
      </c>
      <c r="BH229" s="37">
        <v>0</v>
      </c>
      <c r="BI229" s="37">
        <v>0</v>
      </c>
      <c r="BJ229" s="37">
        <v>0</v>
      </c>
      <c r="BK229" s="37">
        <v>0</v>
      </c>
      <c r="BL229" s="37">
        <v>0</v>
      </c>
      <c r="BM229" s="37">
        <v>0</v>
      </c>
      <c r="BN229" s="37">
        <v>0</v>
      </c>
      <c r="BO229" s="37">
        <v>0</v>
      </c>
      <c r="BP229" s="37">
        <v>0</v>
      </c>
      <c r="BQ229" s="37">
        <v>0</v>
      </c>
      <c r="BR229" s="37">
        <v>0</v>
      </c>
      <c r="BS229" s="37">
        <v>0</v>
      </c>
      <c r="BT229" s="37">
        <v>0</v>
      </c>
      <c r="BU229" s="37">
        <v>0</v>
      </c>
      <c r="BV229" s="37">
        <v>0</v>
      </c>
      <c r="BW229" s="37">
        <v>0</v>
      </c>
      <c r="BX229" s="38">
        <v>0</v>
      </c>
    </row>
    <row r="230" spans="1:76" ht="14.1" customHeight="1" x14ac:dyDescent="0.25">
      <c r="A230" s="28">
        <f t="shared" si="27"/>
        <v>217</v>
      </c>
      <c r="B230" s="39" t="s">
        <v>263</v>
      </c>
      <c r="C230" s="40">
        <v>14005</v>
      </c>
      <c r="D230" s="41" t="s">
        <v>38</v>
      </c>
      <c r="E230" s="32">
        <f t="shared" si="28"/>
        <v>0</v>
      </c>
      <c r="F230" s="32" t="e">
        <f>VLOOKUP(E230,Tab!$A$2:$B$255,2,TRUE)</f>
        <v>#N/A</v>
      </c>
      <c r="G230" s="44">
        <f t="shared" si="29"/>
        <v>452</v>
      </c>
      <c r="H230" s="44">
        <f t="shared" si="30"/>
        <v>0</v>
      </c>
      <c r="I230" s="44">
        <f t="shared" si="31"/>
        <v>0</v>
      </c>
      <c r="J230" s="44">
        <f t="shared" si="32"/>
        <v>0</v>
      </c>
      <c r="K230" s="44">
        <f t="shared" si="33"/>
        <v>0</v>
      </c>
      <c r="L230" s="34">
        <f t="shared" si="34"/>
        <v>452</v>
      </c>
      <c r="M230" s="35">
        <f t="shared" si="35"/>
        <v>90.4</v>
      </c>
      <c r="N230" s="36"/>
      <c r="O230" s="37">
        <v>0</v>
      </c>
      <c r="P230" s="37">
        <v>0</v>
      </c>
      <c r="Q230" s="37">
        <v>0</v>
      </c>
      <c r="R230" s="37">
        <v>0</v>
      </c>
      <c r="S230" s="37">
        <v>0</v>
      </c>
      <c r="T230" s="37">
        <v>0</v>
      </c>
      <c r="U230" s="37">
        <v>0</v>
      </c>
      <c r="V230" s="37">
        <v>0</v>
      </c>
      <c r="W230" s="37">
        <v>0</v>
      </c>
      <c r="X230" s="37">
        <v>0</v>
      </c>
      <c r="Y230" s="37">
        <v>0</v>
      </c>
      <c r="Z230" s="37">
        <v>0</v>
      </c>
      <c r="AA230" s="37">
        <v>0</v>
      </c>
      <c r="AB230" s="37">
        <v>0</v>
      </c>
      <c r="AC230" s="37">
        <v>0</v>
      </c>
      <c r="AD230" s="37">
        <v>0</v>
      </c>
      <c r="AE230" s="37">
        <v>0</v>
      </c>
      <c r="AF230" s="37">
        <v>0</v>
      </c>
      <c r="AG230" s="37">
        <v>0</v>
      </c>
      <c r="AH230" s="37">
        <v>0</v>
      </c>
      <c r="AI230" s="37">
        <v>0</v>
      </c>
      <c r="AJ230" s="37">
        <v>0</v>
      </c>
      <c r="AK230" s="37">
        <v>0</v>
      </c>
      <c r="AL230" s="152">
        <v>0</v>
      </c>
      <c r="AM230" s="149">
        <v>0</v>
      </c>
      <c r="AN230" s="37">
        <v>0</v>
      </c>
      <c r="AO230" s="37">
        <v>0</v>
      </c>
      <c r="AP230" s="37">
        <v>0</v>
      </c>
      <c r="AQ230" s="37">
        <v>0</v>
      </c>
      <c r="AR230" s="37">
        <v>0</v>
      </c>
      <c r="AS230" s="37">
        <v>0</v>
      </c>
      <c r="AT230" s="37">
        <v>0</v>
      </c>
      <c r="AU230" s="37">
        <v>0</v>
      </c>
      <c r="AV230" s="37">
        <v>0</v>
      </c>
      <c r="AW230" s="37">
        <v>0</v>
      </c>
      <c r="AX230" s="37">
        <v>0</v>
      </c>
      <c r="AY230" s="37">
        <v>0</v>
      </c>
      <c r="AZ230" s="37">
        <v>0</v>
      </c>
      <c r="BA230" s="37">
        <v>0</v>
      </c>
      <c r="BB230" s="37">
        <v>0</v>
      </c>
      <c r="BC230" s="37">
        <v>0</v>
      </c>
      <c r="BD230" s="37">
        <v>0</v>
      </c>
      <c r="BE230" s="37">
        <v>0</v>
      </c>
      <c r="BF230" s="37">
        <v>0</v>
      </c>
      <c r="BG230" s="37">
        <v>0</v>
      </c>
      <c r="BH230" s="37">
        <v>0</v>
      </c>
      <c r="BI230" s="37">
        <v>0</v>
      </c>
      <c r="BJ230" s="37">
        <v>0</v>
      </c>
      <c r="BK230" s="37">
        <v>0</v>
      </c>
      <c r="BL230" s="37">
        <v>452</v>
      </c>
      <c r="BM230" s="37">
        <v>0</v>
      </c>
      <c r="BN230" s="37">
        <v>0</v>
      </c>
      <c r="BO230" s="37">
        <v>0</v>
      </c>
      <c r="BP230" s="37">
        <v>0</v>
      </c>
      <c r="BQ230" s="37">
        <v>0</v>
      </c>
      <c r="BR230" s="37">
        <v>0</v>
      </c>
      <c r="BS230" s="37">
        <v>0</v>
      </c>
      <c r="BT230" s="37">
        <v>0</v>
      </c>
      <c r="BU230" s="37">
        <v>0</v>
      </c>
      <c r="BV230" s="37">
        <v>0</v>
      </c>
      <c r="BW230" s="37">
        <v>0</v>
      </c>
      <c r="BX230" s="38">
        <v>0</v>
      </c>
    </row>
    <row r="231" spans="1:76" ht="14.1" customHeight="1" x14ac:dyDescent="0.25">
      <c r="A231" s="28">
        <f t="shared" si="27"/>
        <v>218</v>
      </c>
      <c r="B231" s="50" t="s">
        <v>562</v>
      </c>
      <c r="C231" s="40">
        <v>11969</v>
      </c>
      <c r="D231" s="51" t="s">
        <v>62</v>
      </c>
      <c r="E231" s="32">
        <f t="shared" si="28"/>
        <v>450</v>
      </c>
      <c r="F231" s="32" t="e">
        <f>VLOOKUP(E231,Tab!$A$2:$B$255,2,TRUE)</f>
        <v>#N/A</v>
      </c>
      <c r="G231" s="33">
        <f t="shared" si="29"/>
        <v>450</v>
      </c>
      <c r="H231" s="33">
        <f t="shared" si="30"/>
        <v>0</v>
      </c>
      <c r="I231" s="33">
        <f t="shared" si="31"/>
        <v>0</v>
      </c>
      <c r="J231" s="33">
        <f t="shared" si="32"/>
        <v>0</v>
      </c>
      <c r="K231" s="33">
        <f t="shared" si="33"/>
        <v>0</v>
      </c>
      <c r="L231" s="34">
        <f t="shared" si="34"/>
        <v>450</v>
      </c>
      <c r="M231" s="35">
        <f t="shared" si="35"/>
        <v>90</v>
      </c>
      <c r="N231" s="36"/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0</v>
      </c>
      <c r="Y231" s="37">
        <v>0</v>
      </c>
      <c r="Z231" s="37">
        <v>0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450</v>
      </c>
      <c r="AK231" s="37">
        <v>0</v>
      </c>
      <c r="AL231" s="152">
        <v>0</v>
      </c>
      <c r="AM231" s="149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0</v>
      </c>
      <c r="AT231" s="37">
        <v>0</v>
      </c>
      <c r="AU231" s="37">
        <v>0</v>
      </c>
      <c r="AV231" s="37">
        <v>0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0</v>
      </c>
      <c r="BF231" s="37">
        <v>0</v>
      </c>
      <c r="BG231" s="37">
        <v>0</v>
      </c>
      <c r="BH231" s="37">
        <v>0</v>
      </c>
      <c r="BI231" s="37">
        <v>0</v>
      </c>
      <c r="BJ231" s="37">
        <v>0</v>
      </c>
      <c r="BK231" s="37">
        <v>0</v>
      </c>
      <c r="BL231" s="37">
        <v>0</v>
      </c>
      <c r="BM231" s="37">
        <v>0</v>
      </c>
      <c r="BN231" s="37">
        <v>0</v>
      </c>
      <c r="BO231" s="37">
        <v>0</v>
      </c>
      <c r="BP231" s="37">
        <v>0</v>
      </c>
      <c r="BQ231" s="37">
        <v>0</v>
      </c>
      <c r="BR231" s="37">
        <v>0</v>
      </c>
      <c r="BS231" s="37">
        <v>0</v>
      </c>
      <c r="BT231" s="37">
        <v>0</v>
      </c>
      <c r="BU231" s="37">
        <v>0</v>
      </c>
      <c r="BV231" s="37">
        <v>0</v>
      </c>
      <c r="BW231" s="37">
        <v>0</v>
      </c>
      <c r="BX231" s="38">
        <v>0</v>
      </c>
    </row>
    <row r="232" spans="1:76" ht="14.1" customHeight="1" x14ac:dyDescent="0.25">
      <c r="A232" s="28">
        <f t="shared" si="27"/>
        <v>219</v>
      </c>
      <c r="B232" s="50" t="s">
        <v>611</v>
      </c>
      <c r="C232" s="40">
        <v>11015</v>
      </c>
      <c r="D232" s="51" t="s">
        <v>93</v>
      </c>
      <c r="E232" s="32">
        <f t="shared" si="28"/>
        <v>449</v>
      </c>
      <c r="F232" s="32" t="e">
        <f>VLOOKUP(E232,Tab!$A$2:$B$255,2,TRUE)</f>
        <v>#N/A</v>
      </c>
      <c r="G232" s="33">
        <f t="shared" si="29"/>
        <v>449</v>
      </c>
      <c r="H232" s="33">
        <f t="shared" si="30"/>
        <v>0</v>
      </c>
      <c r="I232" s="33">
        <f t="shared" si="31"/>
        <v>0</v>
      </c>
      <c r="J232" s="33">
        <f t="shared" si="32"/>
        <v>0</v>
      </c>
      <c r="K232" s="33">
        <f t="shared" si="33"/>
        <v>0</v>
      </c>
      <c r="L232" s="34">
        <f t="shared" si="34"/>
        <v>449</v>
      </c>
      <c r="M232" s="35">
        <f t="shared" si="35"/>
        <v>89.8</v>
      </c>
      <c r="N232" s="36"/>
      <c r="O232" s="37">
        <v>0</v>
      </c>
      <c r="P232" s="37">
        <v>449</v>
      </c>
      <c r="Q232" s="37">
        <v>0</v>
      </c>
      <c r="R232" s="37">
        <v>0</v>
      </c>
      <c r="S232" s="37">
        <v>0</v>
      </c>
      <c r="T232" s="37">
        <v>0</v>
      </c>
      <c r="U232" s="37">
        <v>0</v>
      </c>
      <c r="V232" s="37">
        <v>0</v>
      </c>
      <c r="W232" s="37">
        <v>0</v>
      </c>
      <c r="X232" s="37">
        <v>0</v>
      </c>
      <c r="Y232" s="37">
        <v>0</v>
      </c>
      <c r="Z232" s="37">
        <v>0</v>
      </c>
      <c r="AA232" s="37">
        <v>0</v>
      </c>
      <c r="AB232" s="37">
        <v>0</v>
      </c>
      <c r="AC232" s="37">
        <v>0</v>
      </c>
      <c r="AD232" s="37">
        <v>0</v>
      </c>
      <c r="AE232" s="37">
        <v>0</v>
      </c>
      <c r="AF232" s="37">
        <v>0</v>
      </c>
      <c r="AG232" s="37">
        <v>0</v>
      </c>
      <c r="AH232" s="37">
        <v>0</v>
      </c>
      <c r="AI232" s="37">
        <v>0</v>
      </c>
      <c r="AJ232" s="37">
        <v>0</v>
      </c>
      <c r="AK232" s="37">
        <v>0</v>
      </c>
      <c r="AL232" s="152">
        <v>0</v>
      </c>
      <c r="AM232" s="149">
        <v>0</v>
      </c>
      <c r="AN232" s="37">
        <v>0</v>
      </c>
      <c r="AO232" s="37">
        <v>0</v>
      </c>
      <c r="AP232" s="37">
        <v>0</v>
      </c>
      <c r="AQ232" s="37">
        <v>0</v>
      </c>
      <c r="AR232" s="37">
        <v>0</v>
      </c>
      <c r="AS232" s="37">
        <v>0</v>
      </c>
      <c r="AT232" s="37">
        <v>0</v>
      </c>
      <c r="AU232" s="37">
        <v>0</v>
      </c>
      <c r="AV232" s="37">
        <v>0</v>
      </c>
      <c r="AW232" s="37">
        <v>0</v>
      </c>
      <c r="AX232" s="37">
        <v>0</v>
      </c>
      <c r="AY232" s="37">
        <v>0</v>
      </c>
      <c r="AZ232" s="37">
        <v>0</v>
      </c>
      <c r="BA232" s="37">
        <v>0</v>
      </c>
      <c r="BB232" s="37">
        <v>0</v>
      </c>
      <c r="BC232" s="37">
        <v>0</v>
      </c>
      <c r="BD232" s="37">
        <v>0</v>
      </c>
      <c r="BE232" s="37">
        <v>0</v>
      </c>
      <c r="BF232" s="37">
        <v>0</v>
      </c>
      <c r="BG232" s="37">
        <v>0</v>
      </c>
      <c r="BH232" s="37">
        <v>0</v>
      </c>
      <c r="BI232" s="37">
        <v>0</v>
      </c>
      <c r="BJ232" s="37">
        <v>0</v>
      </c>
      <c r="BK232" s="37">
        <v>0</v>
      </c>
      <c r="BL232" s="37">
        <v>0</v>
      </c>
      <c r="BM232" s="37">
        <v>0</v>
      </c>
      <c r="BN232" s="37">
        <v>0</v>
      </c>
      <c r="BO232" s="37">
        <v>0</v>
      </c>
      <c r="BP232" s="37">
        <v>0</v>
      </c>
      <c r="BQ232" s="37">
        <v>0</v>
      </c>
      <c r="BR232" s="37">
        <v>0</v>
      </c>
      <c r="BS232" s="37">
        <v>0</v>
      </c>
      <c r="BT232" s="37">
        <v>0</v>
      </c>
      <c r="BU232" s="37">
        <v>0</v>
      </c>
      <c r="BV232" s="37">
        <v>0</v>
      </c>
      <c r="BW232" s="37">
        <v>0</v>
      </c>
      <c r="BX232" s="38">
        <v>0</v>
      </c>
    </row>
    <row r="233" spans="1:76" ht="14.1" customHeight="1" x14ac:dyDescent="0.25">
      <c r="A233" s="28">
        <f t="shared" si="27"/>
        <v>220</v>
      </c>
      <c r="B233" s="48" t="s">
        <v>295</v>
      </c>
      <c r="C233" s="40">
        <v>5443</v>
      </c>
      <c r="D233" s="45" t="s">
        <v>190</v>
      </c>
      <c r="E233" s="32">
        <f t="shared" si="28"/>
        <v>0</v>
      </c>
      <c r="F233" s="32" t="e">
        <f>VLOOKUP(E233,Tab!$A$2:$B$255,2,TRUE)</f>
        <v>#N/A</v>
      </c>
      <c r="G233" s="33">
        <f t="shared" si="29"/>
        <v>447</v>
      </c>
      <c r="H233" s="33">
        <f t="shared" si="30"/>
        <v>0</v>
      </c>
      <c r="I233" s="33">
        <f t="shared" si="31"/>
        <v>0</v>
      </c>
      <c r="J233" s="33">
        <f t="shared" si="32"/>
        <v>0</v>
      </c>
      <c r="K233" s="33">
        <f t="shared" si="33"/>
        <v>0</v>
      </c>
      <c r="L233" s="34">
        <f t="shared" si="34"/>
        <v>447</v>
      </c>
      <c r="M233" s="35">
        <f t="shared" si="35"/>
        <v>89.4</v>
      </c>
      <c r="N233" s="36"/>
      <c r="O233" s="37">
        <v>0</v>
      </c>
      <c r="P233" s="37">
        <v>0</v>
      </c>
      <c r="Q233" s="37">
        <v>0</v>
      </c>
      <c r="R233" s="37">
        <v>0</v>
      </c>
      <c r="S233" s="37">
        <v>0</v>
      </c>
      <c r="T233" s="37">
        <v>0</v>
      </c>
      <c r="U233" s="37">
        <v>0</v>
      </c>
      <c r="V233" s="37">
        <v>0</v>
      </c>
      <c r="W233" s="37">
        <v>0</v>
      </c>
      <c r="X233" s="37">
        <v>0</v>
      </c>
      <c r="Y233" s="37">
        <v>0</v>
      </c>
      <c r="Z233" s="37">
        <v>0</v>
      </c>
      <c r="AA233" s="37">
        <v>0</v>
      </c>
      <c r="AB233" s="37">
        <v>0</v>
      </c>
      <c r="AC233" s="37">
        <v>0</v>
      </c>
      <c r="AD233" s="37">
        <v>0</v>
      </c>
      <c r="AE233" s="37">
        <v>0</v>
      </c>
      <c r="AF233" s="37">
        <v>0</v>
      </c>
      <c r="AG233" s="37">
        <v>0</v>
      </c>
      <c r="AH233" s="37">
        <v>0</v>
      </c>
      <c r="AI233" s="37">
        <v>0</v>
      </c>
      <c r="AJ233" s="37">
        <v>0</v>
      </c>
      <c r="AK233" s="37">
        <v>0</v>
      </c>
      <c r="AL233" s="152">
        <v>0</v>
      </c>
      <c r="AM233" s="149">
        <v>0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0</v>
      </c>
      <c r="AT233" s="37">
        <v>0</v>
      </c>
      <c r="AU233" s="37">
        <v>0</v>
      </c>
      <c r="AV233" s="37">
        <v>0</v>
      </c>
      <c r="AW233" s="37">
        <v>0</v>
      </c>
      <c r="AX233" s="37">
        <v>0</v>
      </c>
      <c r="AY233" s="37">
        <v>0</v>
      </c>
      <c r="AZ233" s="37">
        <v>0</v>
      </c>
      <c r="BA233" s="37">
        <v>0</v>
      </c>
      <c r="BB233" s="37">
        <v>0</v>
      </c>
      <c r="BC233" s="37">
        <v>0</v>
      </c>
      <c r="BD233" s="37">
        <v>0</v>
      </c>
      <c r="BE233" s="37">
        <v>0</v>
      </c>
      <c r="BF233" s="37">
        <v>0</v>
      </c>
      <c r="BG233" s="37">
        <v>0</v>
      </c>
      <c r="BH233" s="37">
        <v>0</v>
      </c>
      <c r="BI233" s="37">
        <v>0</v>
      </c>
      <c r="BJ233" s="37">
        <v>0</v>
      </c>
      <c r="BK233" s="37">
        <v>447</v>
      </c>
      <c r="BL233" s="37">
        <v>0</v>
      </c>
      <c r="BM233" s="37">
        <v>0</v>
      </c>
      <c r="BN233" s="37">
        <v>0</v>
      </c>
      <c r="BO233" s="37">
        <v>0</v>
      </c>
      <c r="BP233" s="37">
        <v>0</v>
      </c>
      <c r="BQ233" s="37">
        <v>0</v>
      </c>
      <c r="BR233" s="37">
        <v>0</v>
      </c>
      <c r="BS233" s="37">
        <v>0</v>
      </c>
      <c r="BT233" s="37">
        <v>0</v>
      </c>
      <c r="BU233" s="37">
        <v>0</v>
      </c>
      <c r="BV233" s="37">
        <v>0</v>
      </c>
      <c r="BW233" s="37">
        <v>0</v>
      </c>
      <c r="BX233" s="38">
        <v>0</v>
      </c>
    </row>
    <row r="234" spans="1:76" ht="14.1" customHeight="1" x14ac:dyDescent="0.25">
      <c r="A234" s="28">
        <f t="shared" si="27"/>
        <v>221</v>
      </c>
      <c r="B234" s="46" t="s">
        <v>264</v>
      </c>
      <c r="C234" s="40">
        <v>10326</v>
      </c>
      <c r="D234" s="47" t="s">
        <v>38</v>
      </c>
      <c r="E234" s="32">
        <f t="shared" si="28"/>
        <v>0</v>
      </c>
      <c r="F234" s="32" t="e">
        <f>VLOOKUP(E234,Tab!$A$2:$B$255,2,TRUE)</f>
        <v>#N/A</v>
      </c>
      <c r="G234" s="33">
        <f t="shared" si="29"/>
        <v>442</v>
      </c>
      <c r="H234" s="33">
        <f t="shared" si="30"/>
        <v>0</v>
      </c>
      <c r="I234" s="33">
        <f t="shared" si="31"/>
        <v>0</v>
      </c>
      <c r="J234" s="33">
        <f t="shared" si="32"/>
        <v>0</v>
      </c>
      <c r="K234" s="33">
        <f t="shared" si="33"/>
        <v>0</v>
      </c>
      <c r="L234" s="34">
        <f t="shared" si="34"/>
        <v>442</v>
      </c>
      <c r="M234" s="35">
        <f t="shared" si="35"/>
        <v>88.4</v>
      </c>
      <c r="N234" s="36"/>
      <c r="O234" s="37">
        <v>0</v>
      </c>
      <c r="P234" s="37">
        <v>0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0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0</v>
      </c>
      <c r="AK234" s="37">
        <v>0</v>
      </c>
      <c r="AL234" s="152">
        <v>0</v>
      </c>
      <c r="AM234" s="149">
        <v>0</v>
      </c>
      <c r="AN234" s="37">
        <v>0</v>
      </c>
      <c r="AO234" s="37">
        <v>0</v>
      </c>
      <c r="AP234" s="37">
        <v>0</v>
      </c>
      <c r="AQ234" s="37">
        <v>0</v>
      </c>
      <c r="AR234" s="37">
        <v>0</v>
      </c>
      <c r="AS234" s="37">
        <v>0</v>
      </c>
      <c r="AT234" s="37">
        <v>0</v>
      </c>
      <c r="AU234" s="37">
        <v>0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0</v>
      </c>
      <c r="BD234" s="37">
        <v>0</v>
      </c>
      <c r="BE234" s="37">
        <v>0</v>
      </c>
      <c r="BF234" s="37">
        <v>0</v>
      </c>
      <c r="BG234" s="37">
        <v>0</v>
      </c>
      <c r="BH234" s="37">
        <v>0</v>
      </c>
      <c r="BI234" s="37">
        <v>0</v>
      </c>
      <c r="BJ234" s="37">
        <v>0</v>
      </c>
      <c r="BK234" s="37">
        <v>0</v>
      </c>
      <c r="BL234" s="37">
        <v>442</v>
      </c>
      <c r="BM234" s="37">
        <v>0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0</v>
      </c>
      <c r="BT234" s="37">
        <v>0</v>
      </c>
      <c r="BU234" s="37">
        <v>0</v>
      </c>
      <c r="BV234" s="37">
        <v>0</v>
      </c>
      <c r="BW234" s="37">
        <v>0</v>
      </c>
      <c r="BX234" s="38">
        <v>0</v>
      </c>
    </row>
    <row r="235" spans="1:76" ht="14.1" customHeight="1" x14ac:dyDescent="0.25">
      <c r="A235" s="28">
        <f t="shared" si="27"/>
        <v>222</v>
      </c>
      <c r="B235" s="50" t="s">
        <v>579</v>
      </c>
      <c r="C235" s="40">
        <v>13927</v>
      </c>
      <c r="D235" s="51" t="s">
        <v>197</v>
      </c>
      <c r="E235" s="32">
        <f t="shared" si="28"/>
        <v>440</v>
      </c>
      <c r="F235" s="32" t="e">
        <f>VLOOKUP(E235,Tab!$A$2:$B$255,2,TRUE)</f>
        <v>#N/A</v>
      </c>
      <c r="G235" s="33">
        <f t="shared" si="29"/>
        <v>440</v>
      </c>
      <c r="H235" s="33">
        <f t="shared" si="30"/>
        <v>0</v>
      </c>
      <c r="I235" s="33">
        <f t="shared" si="31"/>
        <v>0</v>
      </c>
      <c r="J235" s="33">
        <f t="shared" si="32"/>
        <v>0</v>
      </c>
      <c r="K235" s="33">
        <f t="shared" si="33"/>
        <v>0</v>
      </c>
      <c r="L235" s="34">
        <f t="shared" si="34"/>
        <v>440</v>
      </c>
      <c r="M235" s="35">
        <f t="shared" si="35"/>
        <v>88</v>
      </c>
      <c r="N235" s="36"/>
      <c r="O235" s="37">
        <v>0</v>
      </c>
      <c r="P235" s="37">
        <v>0</v>
      </c>
      <c r="Q235" s="37">
        <v>0</v>
      </c>
      <c r="R235" s="37">
        <v>0</v>
      </c>
      <c r="S235" s="37">
        <v>0</v>
      </c>
      <c r="T235" s="37">
        <v>0</v>
      </c>
      <c r="U235" s="37">
        <v>0</v>
      </c>
      <c r="V235" s="37">
        <v>0</v>
      </c>
      <c r="W235" s="37">
        <v>0</v>
      </c>
      <c r="X235" s="37">
        <v>440</v>
      </c>
      <c r="Y235" s="37">
        <v>0</v>
      </c>
      <c r="Z235" s="37">
        <v>0</v>
      </c>
      <c r="AA235" s="37">
        <v>0</v>
      </c>
      <c r="AB235" s="37">
        <v>0</v>
      </c>
      <c r="AC235" s="37">
        <v>0</v>
      </c>
      <c r="AD235" s="37">
        <v>0</v>
      </c>
      <c r="AE235" s="37">
        <v>0</v>
      </c>
      <c r="AF235" s="37">
        <v>0</v>
      </c>
      <c r="AG235" s="37">
        <v>0</v>
      </c>
      <c r="AH235" s="37">
        <v>0</v>
      </c>
      <c r="AI235" s="37">
        <v>0</v>
      </c>
      <c r="AJ235" s="37">
        <v>0</v>
      </c>
      <c r="AK235" s="37">
        <v>0</v>
      </c>
      <c r="AL235" s="152">
        <v>0</v>
      </c>
      <c r="AM235" s="149">
        <v>0</v>
      </c>
      <c r="AN235" s="37">
        <v>0</v>
      </c>
      <c r="AO235" s="37">
        <v>0</v>
      </c>
      <c r="AP235" s="37">
        <v>0</v>
      </c>
      <c r="AQ235" s="37">
        <v>0</v>
      </c>
      <c r="AR235" s="37">
        <v>0</v>
      </c>
      <c r="AS235" s="37">
        <v>0</v>
      </c>
      <c r="AT235" s="37">
        <v>0</v>
      </c>
      <c r="AU235" s="37">
        <v>0</v>
      </c>
      <c r="AV235" s="37">
        <v>0</v>
      </c>
      <c r="AW235" s="37">
        <v>0</v>
      </c>
      <c r="AX235" s="37">
        <v>0</v>
      </c>
      <c r="AY235" s="37">
        <v>0</v>
      </c>
      <c r="AZ235" s="37">
        <v>0</v>
      </c>
      <c r="BA235" s="37">
        <v>0</v>
      </c>
      <c r="BB235" s="37">
        <v>0</v>
      </c>
      <c r="BC235" s="37">
        <v>0</v>
      </c>
      <c r="BD235" s="37">
        <v>0</v>
      </c>
      <c r="BE235" s="37">
        <v>0</v>
      </c>
      <c r="BF235" s="37">
        <v>0</v>
      </c>
      <c r="BG235" s="37">
        <v>0</v>
      </c>
      <c r="BH235" s="37">
        <v>0</v>
      </c>
      <c r="BI235" s="37">
        <v>0</v>
      </c>
      <c r="BJ235" s="37">
        <v>0</v>
      </c>
      <c r="BK235" s="37">
        <v>0</v>
      </c>
      <c r="BL235" s="37">
        <v>0</v>
      </c>
      <c r="BM235" s="37">
        <v>0</v>
      </c>
      <c r="BN235" s="37">
        <v>0</v>
      </c>
      <c r="BO235" s="37">
        <v>0</v>
      </c>
      <c r="BP235" s="37">
        <v>0</v>
      </c>
      <c r="BQ235" s="37">
        <v>0</v>
      </c>
      <c r="BR235" s="37">
        <v>0</v>
      </c>
      <c r="BS235" s="37">
        <v>0</v>
      </c>
      <c r="BT235" s="37">
        <v>0</v>
      </c>
      <c r="BU235" s="37">
        <v>0</v>
      </c>
      <c r="BV235" s="37">
        <v>0</v>
      </c>
      <c r="BW235" s="37">
        <v>0</v>
      </c>
      <c r="BX235" s="38">
        <v>0</v>
      </c>
    </row>
    <row r="236" spans="1:76" ht="14.1" customHeight="1" x14ac:dyDescent="0.25">
      <c r="A236" s="28">
        <f t="shared" si="27"/>
        <v>223</v>
      </c>
      <c r="B236" s="48" t="s">
        <v>296</v>
      </c>
      <c r="C236" s="40">
        <v>9718</v>
      </c>
      <c r="D236" s="45" t="s">
        <v>190</v>
      </c>
      <c r="E236" s="32">
        <f t="shared" si="28"/>
        <v>0</v>
      </c>
      <c r="F236" s="32" t="e">
        <f>VLOOKUP(E236,Tab!$A$2:$B$255,2,TRUE)</f>
        <v>#N/A</v>
      </c>
      <c r="G236" s="33">
        <f t="shared" si="29"/>
        <v>440</v>
      </c>
      <c r="H236" s="33">
        <f t="shared" si="30"/>
        <v>0</v>
      </c>
      <c r="I236" s="33">
        <f t="shared" si="31"/>
        <v>0</v>
      </c>
      <c r="J236" s="33">
        <f t="shared" si="32"/>
        <v>0</v>
      </c>
      <c r="K236" s="33">
        <f t="shared" si="33"/>
        <v>0</v>
      </c>
      <c r="L236" s="34">
        <f t="shared" si="34"/>
        <v>440</v>
      </c>
      <c r="M236" s="35">
        <f t="shared" si="35"/>
        <v>88</v>
      </c>
      <c r="N236" s="36"/>
      <c r="O236" s="37">
        <v>0</v>
      </c>
      <c r="P236" s="37">
        <v>0</v>
      </c>
      <c r="Q236" s="37">
        <v>0</v>
      </c>
      <c r="R236" s="37">
        <v>0</v>
      </c>
      <c r="S236" s="37">
        <v>0</v>
      </c>
      <c r="T236" s="37">
        <v>0</v>
      </c>
      <c r="U236" s="37">
        <v>0</v>
      </c>
      <c r="V236" s="37">
        <v>0</v>
      </c>
      <c r="W236" s="37">
        <v>0</v>
      </c>
      <c r="X236" s="37">
        <v>0</v>
      </c>
      <c r="Y236" s="37">
        <v>0</v>
      </c>
      <c r="Z236" s="37">
        <v>0</v>
      </c>
      <c r="AA236" s="37">
        <v>0</v>
      </c>
      <c r="AB236" s="37">
        <v>0</v>
      </c>
      <c r="AC236" s="37">
        <v>0</v>
      </c>
      <c r="AD236" s="37">
        <v>0</v>
      </c>
      <c r="AE236" s="37">
        <v>0</v>
      </c>
      <c r="AF236" s="37">
        <v>0</v>
      </c>
      <c r="AG236" s="37">
        <v>0</v>
      </c>
      <c r="AH236" s="37">
        <v>0</v>
      </c>
      <c r="AI236" s="37">
        <v>0</v>
      </c>
      <c r="AJ236" s="37">
        <v>0</v>
      </c>
      <c r="AK236" s="37">
        <v>0</v>
      </c>
      <c r="AL236" s="152">
        <v>0</v>
      </c>
      <c r="AM236" s="149">
        <v>0</v>
      </c>
      <c r="AN236" s="37">
        <v>0</v>
      </c>
      <c r="AO236" s="37">
        <v>0</v>
      </c>
      <c r="AP236" s="37">
        <v>0</v>
      </c>
      <c r="AQ236" s="37">
        <v>0</v>
      </c>
      <c r="AR236" s="37">
        <v>0</v>
      </c>
      <c r="AS236" s="37">
        <v>0</v>
      </c>
      <c r="AT236" s="37">
        <v>0</v>
      </c>
      <c r="AU236" s="37">
        <v>0</v>
      </c>
      <c r="AV236" s="37">
        <v>0</v>
      </c>
      <c r="AW236" s="37">
        <v>0</v>
      </c>
      <c r="AX236" s="37">
        <v>0</v>
      </c>
      <c r="AY236" s="37">
        <v>440</v>
      </c>
      <c r="AZ236" s="37">
        <v>0</v>
      </c>
      <c r="BA236" s="37">
        <v>0</v>
      </c>
      <c r="BB236" s="37">
        <v>0</v>
      </c>
      <c r="BC236" s="37">
        <v>0</v>
      </c>
      <c r="BD236" s="37">
        <v>0</v>
      </c>
      <c r="BE236" s="37">
        <v>0</v>
      </c>
      <c r="BF236" s="37">
        <v>0</v>
      </c>
      <c r="BG236" s="37">
        <v>0</v>
      </c>
      <c r="BH236" s="37">
        <v>0</v>
      </c>
      <c r="BI236" s="37">
        <v>0</v>
      </c>
      <c r="BJ236" s="37">
        <v>0</v>
      </c>
      <c r="BK236" s="37">
        <v>0</v>
      </c>
      <c r="BL236" s="37">
        <v>0</v>
      </c>
      <c r="BM236" s="37">
        <v>0</v>
      </c>
      <c r="BN236" s="37">
        <v>0</v>
      </c>
      <c r="BO236" s="37">
        <v>0</v>
      </c>
      <c r="BP236" s="37">
        <v>0</v>
      </c>
      <c r="BQ236" s="37">
        <v>0</v>
      </c>
      <c r="BR236" s="37">
        <v>0</v>
      </c>
      <c r="BS236" s="37">
        <v>0</v>
      </c>
      <c r="BT236" s="37">
        <v>0</v>
      </c>
      <c r="BU236" s="37">
        <v>0</v>
      </c>
      <c r="BV236" s="37">
        <v>0</v>
      </c>
      <c r="BW236" s="37">
        <v>0</v>
      </c>
      <c r="BX236" s="38">
        <v>0</v>
      </c>
    </row>
    <row r="237" spans="1:76" ht="14.1" customHeight="1" x14ac:dyDescent="0.25">
      <c r="A237" s="28">
        <f t="shared" si="27"/>
        <v>224</v>
      </c>
      <c r="B237" s="46" t="s">
        <v>267</v>
      </c>
      <c r="C237" s="40">
        <v>8173</v>
      </c>
      <c r="D237" s="47" t="s">
        <v>93</v>
      </c>
      <c r="E237" s="32">
        <f t="shared" si="28"/>
        <v>0</v>
      </c>
      <c r="F237" s="32" t="e">
        <f>VLOOKUP(E237,Tab!$A$2:$B$255,2,TRUE)</f>
        <v>#N/A</v>
      </c>
      <c r="G237" s="33">
        <f t="shared" si="29"/>
        <v>425</v>
      </c>
      <c r="H237" s="33">
        <f t="shared" si="30"/>
        <v>0</v>
      </c>
      <c r="I237" s="33">
        <f t="shared" si="31"/>
        <v>0</v>
      </c>
      <c r="J237" s="33">
        <f t="shared" si="32"/>
        <v>0</v>
      </c>
      <c r="K237" s="33">
        <f t="shared" si="33"/>
        <v>0</v>
      </c>
      <c r="L237" s="34">
        <f t="shared" si="34"/>
        <v>425</v>
      </c>
      <c r="M237" s="35">
        <f t="shared" si="35"/>
        <v>85</v>
      </c>
      <c r="N237" s="36"/>
      <c r="O237" s="37">
        <v>0</v>
      </c>
      <c r="P237" s="37">
        <v>0</v>
      </c>
      <c r="Q237" s="37">
        <v>0</v>
      </c>
      <c r="R237" s="37">
        <v>0</v>
      </c>
      <c r="S237" s="37">
        <v>0</v>
      </c>
      <c r="T237" s="37">
        <v>0</v>
      </c>
      <c r="U237" s="37">
        <v>0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0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152">
        <v>0</v>
      </c>
      <c r="AM237" s="149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0</v>
      </c>
      <c r="AX237" s="37">
        <v>0</v>
      </c>
      <c r="AY237" s="37">
        <v>0</v>
      </c>
      <c r="AZ237" s="37">
        <v>0</v>
      </c>
      <c r="BA237" s="37">
        <v>0</v>
      </c>
      <c r="BB237" s="37">
        <v>0</v>
      </c>
      <c r="BC237" s="37">
        <v>0</v>
      </c>
      <c r="BD237" s="37">
        <v>0</v>
      </c>
      <c r="BE237" s="37">
        <v>0</v>
      </c>
      <c r="BF237" s="37">
        <v>0</v>
      </c>
      <c r="BG237" s="37">
        <v>0</v>
      </c>
      <c r="BH237" s="37">
        <v>0</v>
      </c>
      <c r="BI237" s="37">
        <v>0</v>
      </c>
      <c r="BJ237" s="37">
        <v>0</v>
      </c>
      <c r="BK237" s="37">
        <v>0</v>
      </c>
      <c r="BL237" s="37">
        <v>0</v>
      </c>
      <c r="BM237" s="37">
        <v>0</v>
      </c>
      <c r="BN237" s="37">
        <v>425</v>
      </c>
      <c r="BO237" s="37">
        <v>0</v>
      </c>
      <c r="BP237" s="37">
        <v>0</v>
      </c>
      <c r="BQ237" s="37">
        <v>0</v>
      </c>
      <c r="BR237" s="37">
        <v>0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8">
        <v>0</v>
      </c>
    </row>
    <row r="238" spans="1:76" ht="14.1" customHeight="1" x14ac:dyDescent="0.25">
      <c r="A238" s="28">
        <f t="shared" si="27"/>
        <v>225</v>
      </c>
      <c r="B238" s="46" t="s">
        <v>509</v>
      </c>
      <c r="C238" s="40">
        <v>12021</v>
      </c>
      <c r="D238" s="47" t="s">
        <v>510</v>
      </c>
      <c r="E238" s="32">
        <f t="shared" si="28"/>
        <v>0</v>
      </c>
      <c r="F238" s="32" t="e">
        <f>VLOOKUP(E238,Tab!$A$2:$B$255,2,TRUE)</f>
        <v>#N/A</v>
      </c>
      <c r="G238" s="33">
        <f t="shared" si="29"/>
        <v>425</v>
      </c>
      <c r="H238" s="33">
        <f t="shared" si="30"/>
        <v>0</v>
      </c>
      <c r="I238" s="33">
        <f t="shared" si="31"/>
        <v>0</v>
      </c>
      <c r="J238" s="33">
        <f t="shared" si="32"/>
        <v>0</v>
      </c>
      <c r="K238" s="33">
        <f t="shared" si="33"/>
        <v>0</v>
      </c>
      <c r="L238" s="34">
        <f t="shared" si="34"/>
        <v>425</v>
      </c>
      <c r="M238" s="35">
        <f t="shared" si="35"/>
        <v>85</v>
      </c>
      <c r="N238" s="36"/>
      <c r="O238" s="37">
        <v>0</v>
      </c>
      <c r="P238" s="37">
        <v>0</v>
      </c>
      <c r="Q238" s="37">
        <v>0</v>
      </c>
      <c r="R238" s="37">
        <v>0</v>
      </c>
      <c r="S238" s="37">
        <v>0</v>
      </c>
      <c r="T238" s="37">
        <v>0</v>
      </c>
      <c r="U238" s="37">
        <v>0</v>
      </c>
      <c r="V238" s="37">
        <v>0</v>
      </c>
      <c r="W238" s="37">
        <v>0</v>
      </c>
      <c r="X238" s="37">
        <v>0</v>
      </c>
      <c r="Y238" s="37">
        <v>0</v>
      </c>
      <c r="Z238" s="37">
        <v>0</v>
      </c>
      <c r="AA238" s="37">
        <v>0</v>
      </c>
      <c r="AB238" s="37">
        <v>0</v>
      </c>
      <c r="AC238" s="37">
        <v>0</v>
      </c>
      <c r="AD238" s="37">
        <v>0</v>
      </c>
      <c r="AE238" s="37">
        <v>0</v>
      </c>
      <c r="AF238" s="37">
        <v>0</v>
      </c>
      <c r="AG238" s="37">
        <v>0</v>
      </c>
      <c r="AH238" s="37">
        <v>0</v>
      </c>
      <c r="AI238" s="37">
        <v>0</v>
      </c>
      <c r="AJ238" s="37">
        <v>0</v>
      </c>
      <c r="AK238" s="37">
        <v>0</v>
      </c>
      <c r="AL238" s="152">
        <v>0</v>
      </c>
      <c r="AM238" s="149">
        <v>0</v>
      </c>
      <c r="AN238" s="37">
        <v>0</v>
      </c>
      <c r="AO238" s="37">
        <v>0</v>
      </c>
      <c r="AP238" s="37">
        <v>0</v>
      </c>
      <c r="AQ238" s="37">
        <v>0</v>
      </c>
      <c r="AR238" s="37">
        <v>0</v>
      </c>
      <c r="AS238" s="37">
        <v>0</v>
      </c>
      <c r="AT238" s="37">
        <v>0</v>
      </c>
      <c r="AU238" s="37">
        <v>0</v>
      </c>
      <c r="AV238" s="37">
        <v>0</v>
      </c>
      <c r="AW238" s="37">
        <v>0</v>
      </c>
      <c r="AX238" s="37">
        <v>0</v>
      </c>
      <c r="AY238" s="37">
        <v>0</v>
      </c>
      <c r="AZ238" s="37">
        <v>0</v>
      </c>
      <c r="BA238" s="37">
        <v>0</v>
      </c>
      <c r="BB238" s="37">
        <v>0</v>
      </c>
      <c r="BC238" s="37">
        <v>0</v>
      </c>
      <c r="BD238" s="37">
        <v>0</v>
      </c>
      <c r="BE238" s="37">
        <v>0</v>
      </c>
      <c r="BF238" s="37">
        <v>0</v>
      </c>
      <c r="BG238" s="37">
        <v>0</v>
      </c>
      <c r="BH238" s="37">
        <v>0</v>
      </c>
      <c r="BI238" s="37">
        <v>0</v>
      </c>
      <c r="BJ238" s="37">
        <v>0</v>
      </c>
      <c r="BK238" s="37">
        <v>0</v>
      </c>
      <c r="BL238" s="37">
        <v>0</v>
      </c>
      <c r="BM238" s="37">
        <v>0</v>
      </c>
      <c r="BN238" s="37">
        <v>0</v>
      </c>
      <c r="BO238" s="37">
        <v>0</v>
      </c>
      <c r="BP238" s="37">
        <v>0</v>
      </c>
      <c r="BQ238" s="37">
        <v>0</v>
      </c>
      <c r="BR238" s="37">
        <v>0</v>
      </c>
      <c r="BS238" s="37">
        <v>0</v>
      </c>
      <c r="BT238" s="37">
        <v>0</v>
      </c>
      <c r="BU238" s="37">
        <v>425</v>
      </c>
      <c r="BV238" s="37">
        <v>0</v>
      </c>
      <c r="BW238" s="37">
        <v>0</v>
      </c>
      <c r="BX238" s="38">
        <v>0</v>
      </c>
    </row>
    <row r="239" spans="1:76" ht="14.1" customHeight="1" x14ac:dyDescent="0.25">
      <c r="A239" s="28">
        <f t="shared" si="27"/>
        <v>226</v>
      </c>
      <c r="B239" s="48" t="s">
        <v>272</v>
      </c>
      <c r="C239" s="40">
        <v>1345</v>
      </c>
      <c r="D239" s="45" t="s">
        <v>273</v>
      </c>
      <c r="E239" s="32">
        <f t="shared" si="28"/>
        <v>0</v>
      </c>
      <c r="F239" s="32" t="e">
        <f>VLOOKUP(E239,Tab!$A$2:$B$255,2,TRUE)</f>
        <v>#N/A</v>
      </c>
      <c r="G239" s="33">
        <f t="shared" si="29"/>
        <v>422</v>
      </c>
      <c r="H239" s="33">
        <f t="shared" si="30"/>
        <v>0</v>
      </c>
      <c r="I239" s="33">
        <f t="shared" si="31"/>
        <v>0</v>
      </c>
      <c r="J239" s="33">
        <f t="shared" si="32"/>
        <v>0</v>
      </c>
      <c r="K239" s="33">
        <f t="shared" si="33"/>
        <v>0</v>
      </c>
      <c r="L239" s="34">
        <f t="shared" si="34"/>
        <v>422</v>
      </c>
      <c r="M239" s="35">
        <f t="shared" si="35"/>
        <v>84.4</v>
      </c>
      <c r="N239" s="36"/>
      <c r="O239" s="37">
        <v>0</v>
      </c>
      <c r="P239" s="37">
        <v>0</v>
      </c>
      <c r="Q239" s="37">
        <v>0</v>
      </c>
      <c r="R239" s="37">
        <v>0</v>
      </c>
      <c r="S239" s="37">
        <v>0</v>
      </c>
      <c r="T239" s="37">
        <v>0</v>
      </c>
      <c r="U239" s="37">
        <v>0</v>
      </c>
      <c r="V239" s="37">
        <v>0</v>
      </c>
      <c r="W239" s="37">
        <v>0</v>
      </c>
      <c r="X239" s="37">
        <v>0</v>
      </c>
      <c r="Y239" s="37">
        <v>0</v>
      </c>
      <c r="Z239" s="37">
        <v>0</v>
      </c>
      <c r="AA239" s="37">
        <v>0</v>
      </c>
      <c r="AB239" s="37">
        <v>0</v>
      </c>
      <c r="AC239" s="37">
        <v>0</v>
      </c>
      <c r="AD239" s="37">
        <v>0</v>
      </c>
      <c r="AE239" s="37">
        <v>0</v>
      </c>
      <c r="AF239" s="37">
        <v>0</v>
      </c>
      <c r="AG239" s="37">
        <v>0</v>
      </c>
      <c r="AH239" s="37">
        <v>0</v>
      </c>
      <c r="AI239" s="37">
        <v>0</v>
      </c>
      <c r="AJ239" s="37">
        <v>0</v>
      </c>
      <c r="AK239" s="37">
        <v>0</v>
      </c>
      <c r="AL239" s="152">
        <v>0</v>
      </c>
      <c r="AM239" s="149">
        <v>0</v>
      </c>
      <c r="AN239" s="37">
        <v>0</v>
      </c>
      <c r="AO239" s="37">
        <v>0</v>
      </c>
      <c r="AP239" s="37">
        <v>0</v>
      </c>
      <c r="AQ239" s="37">
        <v>0</v>
      </c>
      <c r="AR239" s="37">
        <v>0</v>
      </c>
      <c r="AS239" s="37">
        <v>0</v>
      </c>
      <c r="AT239" s="37">
        <v>0</v>
      </c>
      <c r="AU239" s="37">
        <v>0</v>
      </c>
      <c r="AV239" s="37">
        <v>0</v>
      </c>
      <c r="AW239" s="37">
        <v>0</v>
      </c>
      <c r="AX239" s="37">
        <v>0</v>
      </c>
      <c r="AY239" s="37">
        <v>0</v>
      </c>
      <c r="AZ239" s="37">
        <v>0</v>
      </c>
      <c r="BA239" s="37">
        <v>0</v>
      </c>
      <c r="BB239" s="37">
        <v>0</v>
      </c>
      <c r="BC239" s="37">
        <v>0</v>
      </c>
      <c r="BD239" s="37">
        <v>0</v>
      </c>
      <c r="BE239" s="37">
        <v>0</v>
      </c>
      <c r="BF239" s="37">
        <v>0</v>
      </c>
      <c r="BG239" s="37">
        <v>0</v>
      </c>
      <c r="BH239" s="37">
        <v>0</v>
      </c>
      <c r="BI239" s="37">
        <v>0</v>
      </c>
      <c r="BJ239" s="37">
        <v>0</v>
      </c>
      <c r="BK239" s="37">
        <v>0</v>
      </c>
      <c r="BL239" s="37">
        <v>0</v>
      </c>
      <c r="BM239" s="37">
        <v>0</v>
      </c>
      <c r="BN239" s="37">
        <v>422</v>
      </c>
      <c r="BO239" s="37">
        <v>0</v>
      </c>
      <c r="BP239" s="37">
        <v>0</v>
      </c>
      <c r="BQ239" s="37">
        <v>0</v>
      </c>
      <c r="BR239" s="37">
        <v>0</v>
      </c>
      <c r="BS239" s="37">
        <v>0</v>
      </c>
      <c r="BT239" s="37">
        <v>0</v>
      </c>
      <c r="BU239" s="37">
        <v>0</v>
      </c>
      <c r="BV239" s="37">
        <v>0</v>
      </c>
      <c r="BW239" s="37">
        <v>0</v>
      </c>
      <c r="BX239" s="38">
        <v>0</v>
      </c>
    </row>
    <row r="240" spans="1:76" ht="14.1" customHeight="1" x14ac:dyDescent="0.25">
      <c r="A240" s="28">
        <f t="shared" si="27"/>
        <v>227</v>
      </c>
      <c r="B240" s="50" t="s">
        <v>616</v>
      </c>
      <c r="C240" s="40">
        <v>14424</v>
      </c>
      <c r="D240" s="51" t="s">
        <v>232</v>
      </c>
      <c r="E240" s="32">
        <f t="shared" si="28"/>
        <v>420</v>
      </c>
      <c r="F240" s="32" t="e">
        <f>VLOOKUP(E240,Tab!$A$2:$B$255,2,TRUE)</f>
        <v>#N/A</v>
      </c>
      <c r="G240" s="33">
        <f t="shared" si="29"/>
        <v>420</v>
      </c>
      <c r="H240" s="33">
        <f t="shared" si="30"/>
        <v>0</v>
      </c>
      <c r="I240" s="33">
        <f t="shared" si="31"/>
        <v>0</v>
      </c>
      <c r="J240" s="33">
        <f t="shared" si="32"/>
        <v>0</v>
      </c>
      <c r="K240" s="33">
        <f t="shared" si="33"/>
        <v>0</v>
      </c>
      <c r="L240" s="34">
        <f t="shared" si="34"/>
        <v>420</v>
      </c>
      <c r="M240" s="35">
        <f t="shared" si="35"/>
        <v>84</v>
      </c>
      <c r="N240" s="36"/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420</v>
      </c>
      <c r="U240" s="37">
        <v>0</v>
      </c>
      <c r="V240" s="37">
        <v>0</v>
      </c>
      <c r="W240" s="37">
        <v>0</v>
      </c>
      <c r="X240" s="37">
        <v>0</v>
      </c>
      <c r="Y240" s="37">
        <v>0</v>
      </c>
      <c r="Z240" s="37">
        <v>0</v>
      </c>
      <c r="AA240" s="37">
        <v>0</v>
      </c>
      <c r="AB240" s="37">
        <v>0</v>
      </c>
      <c r="AC240" s="37">
        <v>0</v>
      </c>
      <c r="AD240" s="37">
        <v>0</v>
      </c>
      <c r="AE240" s="37">
        <v>0</v>
      </c>
      <c r="AF240" s="37">
        <v>0</v>
      </c>
      <c r="AG240" s="37">
        <v>0</v>
      </c>
      <c r="AH240" s="37">
        <v>0</v>
      </c>
      <c r="AI240" s="37">
        <v>0</v>
      </c>
      <c r="AJ240" s="37">
        <v>0</v>
      </c>
      <c r="AK240" s="37">
        <v>0</v>
      </c>
      <c r="AL240" s="152">
        <v>0</v>
      </c>
      <c r="AM240" s="149">
        <v>0</v>
      </c>
      <c r="AN240" s="37">
        <v>0</v>
      </c>
      <c r="AO240" s="37">
        <v>0</v>
      </c>
      <c r="AP240" s="37">
        <v>0</v>
      </c>
      <c r="AQ240" s="37">
        <v>0</v>
      </c>
      <c r="AR240" s="37">
        <v>0</v>
      </c>
      <c r="AS240" s="37">
        <v>0</v>
      </c>
      <c r="AT240" s="37">
        <v>0</v>
      </c>
      <c r="AU240" s="37">
        <v>0</v>
      </c>
      <c r="AV240" s="37">
        <v>0</v>
      </c>
      <c r="AW240" s="37">
        <v>0</v>
      </c>
      <c r="AX240" s="37">
        <v>0</v>
      </c>
      <c r="AY240" s="37">
        <v>0</v>
      </c>
      <c r="AZ240" s="37">
        <v>0</v>
      </c>
      <c r="BA240" s="37">
        <v>0</v>
      </c>
      <c r="BB240" s="37">
        <v>0</v>
      </c>
      <c r="BC240" s="37">
        <v>0</v>
      </c>
      <c r="BD240" s="37">
        <v>0</v>
      </c>
      <c r="BE240" s="37">
        <v>0</v>
      </c>
      <c r="BF240" s="37">
        <v>0</v>
      </c>
      <c r="BG240" s="37">
        <v>0</v>
      </c>
      <c r="BH240" s="37">
        <v>0</v>
      </c>
      <c r="BI240" s="37">
        <v>0</v>
      </c>
      <c r="BJ240" s="37">
        <v>0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0</v>
      </c>
      <c r="BS240" s="37">
        <v>0</v>
      </c>
      <c r="BT240" s="37">
        <v>0</v>
      </c>
      <c r="BU240" s="37">
        <v>0</v>
      </c>
      <c r="BV240" s="37">
        <v>0</v>
      </c>
      <c r="BW240" s="37">
        <v>0</v>
      </c>
      <c r="BX240" s="38">
        <v>0</v>
      </c>
    </row>
    <row r="241" spans="1:76" ht="14.1" customHeight="1" x14ac:dyDescent="0.25">
      <c r="A241" s="28">
        <f t="shared" si="27"/>
        <v>228</v>
      </c>
      <c r="B241" s="46" t="s">
        <v>274</v>
      </c>
      <c r="C241" s="40">
        <v>11218</v>
      </c>
      <c r="D241" s="47" t="s">
        <v>38</v>
      </c>
      <c r="E241" s="32">
        <f t="shared" si="28"/>
        <v>0</v>
      </c>
      <c r="F241" s="32" t="e">
        <f>VLOOKUP(E241,Tab!$A$2:$B$255,2,TRUE)</f>
        <v>#N/A</v>
      </c>
      <c r="G241" s="33">
        <f t="shared" si="29"/>
        <v>417</v>
      </c>
      <c r="H241" s="33">
        <f t="shared" si="30"/>
        <v>0</v>
      </c>
      <c r="I241" s="33">
        <f t="shared" si="31"/>
        <v>0</v>
      </c>
      <c r="J241" s="33">
        <f t="shared" si="32"/>
        <v>0</v>
      </c>
      <c r="K241" s="33">
        <f t="shared" si="33"/>
        <v>0</v>
      </c>
      <c r="L241" s="34">
        <f t="shared" si="34"/>
        <v>417</v>
      </c>
      <c r="M241" s="35">
        <f t="shared" si="35"/>
        <v>83.4</v>
      </c>
      <c r="N241" s="36"/>
      <c r="O241" s="37">
        <v>0</v>
      </c>
      <c r="P241" s="37">
        <v>0</v>
      </c>
      <c r="Q241" s="37">
        <v>0</v>
      </c>
      <c r="R241" s="37">
        <v>0</v>
      </c>
      <c r="S241" s="37">
        <v>0</v>
      </c>
      <c r="T241" s="37">
        <v>0</v>
      </c>
      <c r="U241" s="37">
        <v>0</v>
      </c>
      <c r="V241" s="37">
        <v>0</v>
      </c>
      <c r="W241" s="37">
        <v>0</v>
      </c>
      <c r="X241" s="37">
        <v>0</v>
      </c>
      <c r="Y241" s="37">
        <v>0</v>
      </c>
      <c r="Z241" s="37">
        <v>0</v>
      </c>
      <c r="AA241" s="37">
        <v>0</v>
      </c>
      <c r="AB241" s="37">
        <v>0</v>
      </c>
      <c r="AC241" s="37">
        <v>0</v>
      </c>
      <c r="AD241" s="37">
        <v>0</v>
      </c>
      <c r="AE241" s="37">
        <v>0</v>
      </c>
      <c r="AF241" s="37">
        <v>0</v>
      </c>
      <c r="AG241" s="37">
        <v>0</v>
      </c>
      <c r="AH241" s="37">
        <v>0</v>
      </c>
      <c r="AI241" s="37">
        <v>0</v>
      </c>
      <c r="AJ241" s="37">
        <v>0</v>
      </c>
      <c r="AK241" s="37">
        <v>0</v>
      </c>
      <c r="AL241" s="152">
        <v>0</v>
      </c>
      <c r="AM241" s="149">
        <v>0</v>
      </c>
      <c r="AN241" s="37">
        <v>0</v>
      </c>
      <c r="AO241" s="37">
        <v>0</v>
      </c>
      <c r="AP241" s="37">
        <v>0</v>
      </c>
      <c r="AQ241" s="37">
        <v>0</v>
      </c>
      <c r="AR241" s="37">
        <v>0</v>
      </c>
      <c r="AS241" s="37">
        <v>0</v>
      </c>
      <c r="AT241" s="37">
        <v>0</v>
      </c>
      <c r="AU241" s="37">
        <v>0</v>
      </c>
      <c r="AV241" s="37">
        <v>0</v>
      </c>
      <c r="AW241" s="37">
        <v>0</v>
      </c>
      <c r="AX241" s="37">
        <v>0</v>
      </c>
      <c r="AY241" s="37">
        <v>0</v>
      </c>
      <c r="AZ241" s="37">
        <v>0</v>
      </c>
      <c r="BA241" s="37">
        <v>0</v>
      </c>
      <c r="BB241" s="37">
        <v>0</v>
      </c>
      <c r="BC241" s="37">
        <v>0</v>
      </c>
      <c r="BD241" s="37">
        <v>0</v>
      </c>
      <c r="BE241" s="37">
        <v>0</v>
      </c>
      <c r="BF241" s="37">
        <v>0</v>
      </c>
      <c r="BG241" s="37">
        <v>0</v>
      </c>
      <c r="BH241" s="37">
        <v>0</v>
      </c>
      <c r="BI241" s="37">
        <v>0</v>
      </c>
      <c r="BJ241" s="37">
        <v>0</v>
      </c>
      <c r="BK241" s="37">
        <v>0</v>
      </c>
      <c r="BL241" s="37">
        <v>417</v>
      </c>
      <c r="BM241" s="37">
        <v>0</v>
      </c>
      <c r="BN241" s="37">
        <v>0</v>
      </c>
      <c r="BO241" s="37">
        <v>0</v>
      </c>
      <c r="BP241" s="37">
        <v>0</v>
      </c>
      <c r="BQ241" s="37">
        <v>0</v>
      </c>
      <c r="BR241" s="37">
        <v>0</v>
      </c>
      <c r="BS241" s="37">
        <v>0</v>
      </c>
      <c r="BT241" s="37">
        <v>0</v>
      </c>
      <c r="BU241" s="37">
        <v>0</v>
      </c>
      <c r="BV241" s="37">
        <v>0</v>
      </c>
      <c r="BW241" s="37">
        <v>0</v>
      </c>
      <c r="BX241" s="38">
        <v>0</v>
      </c>
    </row>
    <row r="242" spans="1:76" ht="14.1" customHeight="1" x14ac:dyDescent="0.25">
      <c r="A242" s="28">
        <f t="shared" si="27"/>
        <v>229</v>
      </c>
      <c r="B242" s="46" t="s">
        <v>275</v>
      </c>
      <c r="C242" s="40">
        <v>13905</v>
      </c>
      <c r="D242" s="47" t="s">
        <v>38</v>
      </c>
      <c r="E242" s="32">
        <f t="shared" si="28"/>
        <v>0</v>
      </c>
      <c r="F242" s="32" t="e">
        <f>VLOOKUP(E242,Tab!$A$2:$B$255,2,TRUE)</f>
        <v>#N/A</v>
      </c>
      <c r="G242" s="33">
        <f t="shared" si="29"/>
        <v>416</v>
      </c>
      <c r="H242" s="33">
        <f t="shared" si="30"/>
        <v>0</v>
      </c>
      <c r="I242" s="33">
        <f t="shared" si="31"/>
        <v>0</v>
      </c>
      <c r="J242" s="33">
        <f t="shared" si="32"/>
        <v>0</v>
      </c>
      <c r="K242" s="33">
        <f t="shared" si="33"/>
        <v>0</v>
      </c>
      <c r="L242" s="34">
        <f t="shared" si="34"/>
        <v>416</v>
      </c>
      <c r="M242" s="35">
        <f t="shared" si="35"/>
        <v>83.2</v>
      </c>
      <c r="N242" s="36"/>
      <c r="O242" s="37">
        <v>0</v>
      </c>
      <c r="P242" s="37">
        <v>0</v>
      </c>
      <c r="Q242" s="37">
        <v>0</v>
      </c>
      <c r="R242" s="37">
        <v>0</v>
      </c>
      <c r="S242" s="37">
        <v>0</v>
      </c>
      <c r="T242" s="37">
        <v>0</v>
      </c>
      <c r="U242" s="37">
        <v>0</v>
      </c>
      <c r="V242" s="37">
        <v>0</v>
      </c>
      <c r="W242" s="37">
        <v>0</v>
      </c>
      <c r="X242" s="37">
        <v>0</v>
      </c>
      <c r="Y242" s="37">
        <v>0</v>
      </c>
      <c r="Z242" s="37">
        <v>0</v>
      </c>
      <c r="AA242" s="37">
        <v>0</v>
      </c>
      <c r="AB242" s="37">
        <v>0</v>
      </c>
      <c r="AC242" s="37">
        <v>0</v>
      </c>
      <c r="AD242" s="37">
        <v>0</v>
      </c>
      <c r="AE242" s="37">
        <v>0</v>
      </c>
      <c r="AF242" s="37">
        <v>0</v>
      </c>
      <c r="AG242" s="37">
        <v>0</v>
      </c>
      <c r="AH242" s="37">
        <v>0</v>
      </c>
      <c r="AI242" s="37">
        <v>0</v>
      </c>
      <c r="AJ242" s="37">
        <v>0</v>
      </c>
      <c r="AK242" s="37">
        <v>0</v>
      </c>
      <c r="AL242" s="152">
        <v>0</v>
      </c>
      <c r="AM242" s="149">
        <v>0</v>
      </c>
      <c r="AN242" s="37">
        <v>0</v>
      </c>
      <c r="AO242" s="37">
        <v>0</v>
      </c>
      <c r="AP242" s="37">
        <v>0</v>
      </c>
      <c r="AQ242" s="37">
        <v>0</v>
      </c>
      <c r="AR242" s="37">
        <v>0</v>
      </c>
      <c r="AS242" s="37">
        <v>0</v>
      </c>
      <c r="AT242" s="37">
        <v>0</v>
      </c>
      <c r="AU242" s="37">
        <v>0</v>
      </c>
      <c r="AV242" s="37">
        <v>0</v>
      </c>
      <c r="AW242" s="37">
        <v>0</v>
      </c>
      <c r="AX242" s="37">
        <v>0</v>
      </c>
      <c r="AY242" s="37">
        <v>0</v>
      </c>
      <c r="AZ242" s="37">
        <v>0</v>
      </c>
      <c r="BA242" s="37">
        <v>0</v>
      </c>
      <c r="BB242" s="37">
        <v>0</v>
      </c>
      <c r="BC242" s="37">
        <v>0</v>
      </c>
      <c r="BD242" s="37">
        <v>0</v>
      </c>
      <c r="BE242" s="37">
        <v>0</v>
      </c>
      <c r="BF242" s="37">
        <v>0</v>
      </c>
      <c r="BG242" s="37">
        <v>0</v>
      </c>
      <c r="BH242" s="37">
        <v>0</v>
      </c>
      <c r="BI242" s="37">
        <v>0</v>
      </c>
      <c r="BJ242" s="37">
        <v>0</v>
      </c>
      <c r="BK242" s="37">
        <v>0</v>
      </c>
      <c r="BL242" s="37">
        <v>416</v>
      </c>
      <c r="BM242" s="37">
        <v>0</v>
      </c>
      <c r="BN242" s="37">
        <v>0</v>
      </c>
      <c r="BO242" s="37">
        <v>0</v>
      </c>
      <c r="BP242" s="37">
        <v>0</v>
      </c>
      <c r="BQ242" s="37">
        <v>0</v>
      </c>
      <c r="BR242" s="37">
        <v>0</v>
      </c>
      <c r="BS242" s="37">
        <v>0</v>
      </c>
      <c r="BT242" s="37">
        <v>0</v>
      </c>
      <c r="BU242" s="37">
        <v>0</v>
      </c>
      <c r="BV242" s="37">
        <v>0</v>
      </c>
      <c r="BW242" s="37">
        <v>0</v>
      </c>
      <c r="BX242" s="38">
        <v>0</v>
      </c>
    </row>
    <row r="243" spans="1:76" ht="14.1" customHeight="1" x14ac:dyDescent="0.25">
      <c r="A243" s="28">
        <f t="shared" si="27"/>
        <v>230</v>
      </c>
      <c r="B243" s="50" t="s">
        <v>573</v>
      </c>
      <c r="C243" s="40">
        <v>10700</v>
      </c>
      <c r="D243" s="51" t="s">
        <v>199</v>
      </c>
      <c r="E243" s="32">
        <f t="shared" si="28"/>
        <v>405</v>
      </c>
      <c r="F243" s="32" t="e">
        <f>VLOOKUP(E243,Tab!$A$2:$B$255,2,TRUE)</f>
        <v>#N/A</v>
      </c>
      <c r="G243" s="33">
        <f t="shared" si="29"/>
        <v>405</v>
      </c>
      <c r="H243" s="33">
        <f t="shared" si="30"/>
        <v>0</v>
      </c>
      <c r="I243" s="33">
        <f t="shared" si="31"/>
        <v>0</v>
      </c>
      <c r="J243" s="33">
        <f t="shared" si="32"/>
        <v>0</v>
      </c>
      <c r="K243" s="33">
        <f t="shared" si="33"/>
        <v>0</v>
      </c>
      <c r="L243" s="34">
        <f t="shared" si="34"/>
        <v>405</v>
      </c>
      <c r="M243" s="35">
        <f t="shared" si="35"/>
        <v>81</v>
      </c>
      <c r="N243" s="36"/>
      <c r="O243" s="37">
        <v>0</v>
      </c>
      <c r="P243" s="37">
        <v>0</v>
      </c>
      <c r="Q243" s="37">
        <v>0</v>
      </c>
      <c r="R243" s="37">
        <v>0</v>
      </c>
      <c r="S243" s="37">
        <v>0</v>
      </c>
      <c r="T243" s="37">
        <v>0</v>
      </c>
      <c r="U243" s="37">
        <v>405</v>
      </c>
      <c r="V243" s="37">
        <v>0</v>
      </c>
      <c r="W243" s="37">
        <v>0</v>
      </c>
      <c r="X243" s="37">
        <v>0</v>
      </c>
      <c r="Y243" s="37">
        <v>0</v>
      </c>
      <c r="Z243" s="37">
        <v>0</v>
      </c>
      <c r="AA243" s="37">
        <v>0</v>
      </c>
      <c r="AB243" s="37">
        <v>0</v>
      </c>
      <c r="AC243" s="37">
        <v>0</v>
      </c>
      <c r="AD243" s="37">
        <v>0</v>
      </c>
      <c r="AE243" s="37">
        <v>0</v>
      </c>
      <c r="AF243" s="37">
        <v>0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152">
        <v>0</v>
      </c>
      <c r="AM243" s="149">
        <v>0</v>
      </c>
      <c r="AN243" s="37">
        <v>0</v>
      </c>
      <c r="AO243" s="37">
        <v>0</v>
      </c>
      <c r="AP243" s="37">
        <v>0</v>
      </c>
      <c r="AQ243" s="37">
        <v>0</v>
      </c>
      <c r="AR243" s="37">
        <v>0</v>
      </c>
      <c r="AS243" s="37">
        <v>0</v>
      </c>
      <c r="AT243" s="37">
        <v>0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0</v>
      </c>
      <c r="BB243" s="37">
        <v>0</v>
      </c>
      <c r="BC243" s="37">
        <v>0</v>
      </c>
      <c r="BD243" s="37">
        <v>0</v>
      </c>
      <c r="BE243" s="37">
        <v>0</v>
      </c>
      <c r="BF243" s="37">
        <v>0</v>
      </c>
      <c r="BG243" s="37">
        <v>0</v>
      </c>
      <c r="BH243" s="37">
        <v>0</v>
      </c>
      <c r="BI243" s="37">
        <v>0</v>
      </c>
      <c r="BJ243" s="37">
        <v>0</v>
      </c>
      <c r="BK243" s="37">
        <v>0</v>
      </c>
      <c r="BL243" s="37">
        <v>0</v>
      </c>
      <c r="BM243" s="37">
        <v>0</v>
      </c>
      <c r="BN243" s="37">
        <v>0</v>
      </c>
      <c r="BO243" s="37">
        <v>0</v>
      </c>
      <c r="BP243" s="37">
        <v>0</v>
      </c>
      <c r="BQ243" s="37">
        <v>0</v>
      </c>
      <c r="BR243" s="37">
        <v>0</v>
      </c>
      <c r="BS243" s="37">
        <v>0</v>
      </c>
      <c r="BT243" s="37">
        <v>0</v>
      </c>
      <c r="BU243" s="37">
        <v>0</v>
      </c>
      <c r="BV243" s="37">
        <v>0</v>
      </c>
      <c r="BW243" s="37">
        <v>0</v>
      </c>
      <c r="BX243" s="38">
        <v>0</v>
      </c>
    </row>
    <row r="244" spans="1:76" ht="14.1" customHeight="1" x14ac:dyDescent="0.25">
      <c r="A244" s="28">
        <f t="shared" si="27"/>
        <v>231</v>
      </c>
      <c r="B244" s="50" t="s">
        <v>265</v>
      </c>
      <c r="C244" s="40">
        <v>13831</v>
      </c>
      <c r="D244" s="51" t="s">
        <v>67</v>
      </c>
      <c r="E244" s="32">
        <f t="shared" si="28"/>
        <v>403</v>
      </c>
      <c r="F244" s="32" t="e">
        <f>VLOOKUP(E244,Tab!$A$2:$B$255,2,TRUE)</f>
        <v>#N/A</v>
      </c>
      <c r="G244" s="33">
        <f t="shared" si="29"/>
        <v>403</v>
      </c>
      <c r="H244" s="33">
        <f t="shared" si="30"/>
        <v>0</v>
      </c>
      <c r="I244" s="33">
        <f t="shared" si="31"/>
        <v>0</v>
      </c>
      <c r="J244" s="33">
        <f t="shared" si="32"/>
        <v>0</v>
      </c>
      <c r="K244" s="33">
        <f t="shared" si="33"/>
        <v>0</v>
      </c>
      <c r="L244" s="34">
        <f t="shared" si="34"/>
        <v>403</v>
      </c>
      <c r="M244" s="35">
        <f t="shared" si="35"/>
        <v>80.599999999999994</v>
      </c>
      <c r="N244" s="36"/>
      <c r="O244" s="37">
        <v>0</v>
      </c>
      <c r="P244" s="37">
        <v>0</v>
      </c>
      <c r="Q244" s="37">
        <v>0</v>
      </c>
      <c r="R244" s="37">
        <v>0</v>
      </c>
      <c r="S244" s="37">
        <v>0</v>
      </c>
      <c r="T244" s="37">
        <v>0</v>
      </c>
      <c r="U244" s="37">
        <v>0</v>
      </c>
      <c r="V244" s="37">
        <v>0</v>
      </c>
      <c r="W244" s="37">
        <v>0</v>
      </c>
      <c r="X244" s="37">
        <v>0</v>
      </c>
      <c r="Y244" s="37">
        <v>0</v>
      </c>
      <c r="Z244" s="37">
        <v>0</v>
      </c>
      <c r="AA244" s="37">
        <v>0</v>
      </c>
      <c r="AB244" s="37">
        <v>0</v>
      </c>
      <c r="AC244" s="37">
        <v>0</v>
      </c>
      <c r="AD244" s="37">
        <v>0</v>
      </c>
      <c r="AE244" s="37">
        <v>0</v>
      </c>
      <c r="AF244" s="37">
        <v>0</v>
      </c>
      <c r="AG244" s="37">
        <v>0</v>
      </c>
      <c r="AH244" s="37">
        <v>0</v>
      </c>
      <c r="AI244" s="37">
        <v>0</v>
      </c>
      <c r="AJ244" s="37">
        <v>0</v>
      </c>
      <c r="AK244" s="37">
        <v>0</v>
      </c>
      <c r="AL244" s="152">
        <v>0</v>
      </c>
      <c r="AM244" s="149">
        <v>0</v>
      </c>
      <c r="AN244" s="37">
        <v>0</v>
      </c>
      <c r="AO244" s="37">
        <v>0</v>
      </c>
      <c r="AP244" s="37">
        <v>0</v>
      </c>
      <c r="AQ244" s="37">
        <v>0</v>
      </c>
      <c r="AR244" s="37">
        <v>403</v>
      </c>
      <c r="AS244" s="37">
        <v>0</v>
      </c>
      <c r="AT244" s="37">
        <v>0</v>
      </c>
      <c r="AU244" s="37">
        <v>0</v>
      </c>
      <c r="AV244" s="37">
        <v>0</v>
      </c>
      <c r="AW244" s="37">
        <v>0</v>
      </c>
      <c r="AX244" s="37">
        <v>0</v>
      </c>
      <c r="AY244" s="37">
        <v>0</v>
      </c>
      <c r="AZ244" s="37">
        <v>0</v>
      </c>
      <c r="BA244" s="37">
        <v>0</v>
      </c>
      <c r="BB244" s="37">
        <v>0</v>
      </c>
      <c r="BC244" s="37">
        <v>0</v>
      </c>
      <c r="BD244" s="37">
        <v>0</v>
      </c>
      <c r="BE244" s="37">
        <v>0</v>
      </c>
      <c r="BF244" s="37">
        <v>0</v>
      </c>
      <c r="BG244" s="37">
        <v>0</v>
      </c>
      <c r="BH244" s="37">
        <v>0</v>
      </c>
      <c r="BI244" s="37">
        <v>0</v>
      </c>
      <c r="BJ244" s="37">
        <v>0</v>
      </c>
      <c r="BK244" s="37">
        <v>0</v>
      </c>
      <c r="BL244" s="37">
        <v>0</v>
      </c>
      <c r="BM244" s="37">
        <v>0</v>
      </c>
      <c r="BN244" s="37">
        <v>0</v>
      </c>
      <c r="BO244" s="37">
        <v>0</v>
      </c>
      <c r="BP244" s="37">
        <v>0</v>
      </c>
      <c r="BQ244" s="37">
        <v>0</v>
      </c>
      <c r="BR244" s="37">
        <v>0</v>
      </c>
      <c r="BS244" s="37">
        <v>0</v>
      </c>
      <c r="BT244" s="37">
        <v>0</v>
      </c>
      <c r="BU244" s="37">
        <v>0</v>
      </c>
      <c r="BV244" s="37">
        <v>0</v>
      </c>
      <c r="BW244" s="37">
        <v>0</v>
      </c>
      <c r="BX244" s="38">
        <v>0</v>
      </c>
    </row>
    <row r="245" spans="1:76" ht="14.1" customHeight="1" x14ac:dyDescent="0.25">
      <c r="A245" s="28">
        <f t="shared" si="27"/>
        <v>232</v>
      </c>
      <c r="B245" s="46" t="s">
        <v>279</v>
      </c>
      <c r="C245" s="40">
        <v>12387</v>
      </c>
      <c r="D245" s="47" t="s">
        <v>38</v>
      </c>
      <c r="E245" s="32">
        <f t="shared" si="28"/>
        <v>0</v>
      </c>
      <c r="F245" s="32" t="e">
        <f>VLOOKUP(E245,Tab!$A$2:$B$255,2,TRUE)</f>
        <v>#N/A</v>
      </c>
      <c r="G245" s="33">
        <f t="shared" si="29"/>
        <v>386</v>
      </c>
      <c r="H245" s="33">
        <f t="shared" si="30"/>
        <v>0</v>
      </c>
      <c r="I245" s="33">
        <f t="shared" si="31"/>
        <v>0</v>
      </c>
      <c r="J245" s="33">
        <f t="shared" si="32"/>
        <v>0</v>
      </c>
      <c r="K245" s="33">
        <f t="shared" si="33"/>
        <v>0</v>
      </c>
      <c r="L245" s="34">
        <f t="shared" si="34"/>
        <v>386</v>
      </c>
      <c r="M245" s="35">
        <f t="shared" si="35"/>
        <v>77.2</v>
      </c>
      <c r="N245" s="36"/>
      <c r="O245" s="37">
        <v>0</v>
      </c>
      <c r="P245" s="37">
        <v>0</v>
      </c>
      <c r="Q245" s="37">
        <v>0</v>
      </c>
      <c r="R245" s="37">
        <v>0</v>
      </c>
      <c r="S245" s="37">
        <v>0</v>
      </c>
      <c r="T245" s="37">
        <v>0</v>
      </c>
      <c r="U245" s="37">
        <v>0</v>
      </c>
      <c r="V245" s="37">
        <v>0</v>
      </c>
      <c r="W245" s="37">
        <v>0</v>
      </c>
      <c r="X245" s="37">
        <v>0</v>
      </c>
      <c r="Y245" s="37">
        <v>0</v>
      </c>
      <c r="Z245" s="37">
        <v>0</v>
      </c>
      <c r="AA245" s="37">
        <v>0</v>
      </c>
      <c r="AB245" s="37">
        <v>0</v>
      </c>
      <c r="AC245" s="37">
        <v>0</v>
      </c>
      <c r="AD245" s="37">
        <v>0</v>
      </c>
      <c r="AE245" s="37">
        <v>0</v>
      </c>
      <c r="AF245" s="37">
        <v>0</v>
      </c>
      <c r="AG245" s="37">
        <v>0</v>
      </c>
      <c r="AH245" s="37">
        <v>0</v>
      </c>
      <c r="AI245" s="37">
        <v>0</v>
      </c>
      <c r="AJ245" s="37">
        <v>0</v>
      </c>
      <c r="AK245" s="37">
        <v>0</v>
      </c>
      <c r="AL245" s="152">
        <v>0</v>
      </c>
      <c r="AM245" s="149">
        <v>0</v>
      </c>
      <c r="AN245" s="37">
        <v>0</v>
      </c>
      <c r="AO245" s="37">
        <v>0</v>
      </c>
      <c r="AP245" s="37">
        <v>0</v>
      </c>
      <c r="AQ245" s="37">
        <v>0</v>
      </c>
      <c r="AR245" s="37">
        <v>0</v>
      </c>
      <c r="AS245" s="37">
        <v>0</v>
      </c>
      <c r="AT245" s="37">
        <v>0</v>
      </c>
      <c r="AU245" s="37">
        <v>0</v>
      </c>
      <c r="AV245" s="37">
        <v>0</v>
      </c>
      <c r="AW245" s="37">
        <v>0</v>
      </c>
      <c r="AX245" s="37">
        <v>0</v>
      </c>
      <c r="AY245" s="37">
        <v>0</v>
      </c>
      <c r="AZ245" s="37">
        <v>0</v>
      </c>
      <c r="BA245" s="37">
        <v>0</v>
      </c>
      <c r="BB245" s="37">
        <v>0</v>
      </c>
      <c r="BC245" s="37">
        <v>0</v>
      </c>
      <c r="BD245" s="37">
        <v>0</v>
      </c>
      <c r="BE245" s="37">
        <v>0</v>
      </c>
      <c r="BF245" s="37">
        <v>0</v>
      </c>
      <c r="BG245" s="37">
        <v>0</v>
      </c>
      <c r="BH245" s="37">
        <v>0</v>
      </c>
      <c r="BI245" s="37">
        <v>0</v>
      </c>
      <c r="BJ245" s="37">
        <v>0</v>
      </c>
      <c r="BK245" s="37">
        <v>0</v>
      </c>
      <c r="BL245" s="37">
        <v>386</v>
      </c>
      <c r="BM245" s="37">
        <v>0</v>
      </c>
      <c r="BN245" s="37">
        <v>0</v>
      </c>
      <c r="BO245" s="37">
        <v>0</v>
      </c>
      <c r="BP245" s="37">
        <v>0</v>
      </c>
      <c r="BQ245" s="37">
        <v>0</v>
      </c>
      <c r="BR245" s="37">
        <v>0</v>
      </c>
      <c r="BS245" s="37">
        <v>0</v>
      </c>
      <c r="BT245" s="37">
        <v>0</v>
      </c>
      <c r="BU245" s="37">
        <v>0</v>
      </c>
      <c r="BV245" s="37">
        <v>0</v>
      </c>
      <c r="BW245" s="37">
        <v>0</v>
      </c>
      <c r="BX245" s="38">
        <v>0</v>
      </c>
    </row>
    <row r="246" spans="1:76" ht="14.1" customHeight="1" x14ac:dyDescent="0.25">
      <c r="A246" s="28">
        <f t="shared" si="27"/>
        <v>233</v>
      </c>
      <c r="B246" s="46" t="s">
        <v>519</v>
      </c>
      <c r="C246" s="40">
        <v>14140</v>
      </c>
      <c r="D246" s="47" t="s">
        <v>78</v>
      </c>
      <c r="E246" s="32">
        <f t="shared" si="28"/>
        <v>382</v>
      </c>
      <c r="F246" s="32" t="e">
        <f>VLOOKUP(E246,Tab!$A$2:$B$255,2,TRUE)</f>
        <v>#N/A</v>
      </c>
      <c r="G246" s="33">
        <f t="shared" si="29"/>
        <v>382</v>
      </c>
      <c r="H246" s="33">
        <f t="shared" si="30"/>
        <v>0</v>
      </c>
      <c r="I246" s="33">
        <f t="shared" si="31"/>
        <v>0</v>
      </c>
      <c r="J246" s="33">
        <f t="shared" si="32"/>
        <v>0</v>
      </c>
      <c r="K246" s="33">
        <f t="shared" si="33"/>
        <v>0</v>
      </c>
      <c r="L246" s="34">
        <f t="shared" si="34"/>
        <v>382</v>
      </c>
      <c r="M246" s="35">
        <f t="shared" si="35"/>
        <v>76.400000000000006</v>
      </c>
      <c r="N246" s="36"/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0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152">
        <v>0</v>
      </c>
      <c r="AM246" s="149">
        <v>0</v>
      </c>
      <c r="AN246" s="37">
        <v>0</v>
      </c>
      <c r="AO246" s="37">
        <v>0</v>
      </c>
      <c r="AP246" s="37">
        <v>382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0</v>
      </c>
      <c r="BB246" s="37">
        <v>0</v>
      </c>
      <c r="BC246" s="37">
        <v>0</v>
      </c>
      <c r="BD246" s="37">
        <v>0</v>
      </c>
      <c r="BE246" s="37">
        <v>0</v>
      </c>
      <c r="BF246" s="37">
        <v>0</v>
      </c>
      <c r="BG246" s="37">
        <v>0</v>
      </c>
      <c r="BH246" s="37">
        <v>0</v>
      </c>
      <c r="BI246" s="37">
        <v>0</v>
      </c>
      <c r="BJ246" s="37">
        <v>0</v>
      </c>
      <c r="BK246" s="37">
        <v>0</v>
      </c>
      <c r="BL246" s="37">
        <v>0</v>
      </c>
      <c r="BM246" s="37">
        <v>0</v>
      </c>
      <c r="BN246" s="37">
        <v>0</v>
      </c>
      <c r="BO246" s="37">
        <v>0</v>
      </c>
      <c r="BP246" s="37">
        <v>0</v>
      </c>
      <c r="BQ246" s="37">
        <v>0</v>
      </c>
      <c r="BR246" s="37">
        <v>0</v>
      </c>
      <c r="BS246" s="37">
        <v>0</v>
      </c>
      <c r="BT246" s="37">
        <v>0</v>
      </c>
      <c r="BU246" s="37">
        <v>0</v>
      </c>
      <c r="BV246" s="37">
        <v>0</v>
      </c>
      <c r="BW246" s="37">
        <v>0</v>
      </c>
      <c r="BX246" s="38">
        <v>0</v>
      </c>
    </row>
    <row r="247" spans="1:76" ht="14.1" customHeight="1" x14ac:dyDescent="0.25">
      <c r="A247" s="28">
        <f t="shared" si="27"/>
        <v>234</v>
      </c>
      <c r="B247" s="48" t="s">
        <v>215</v>
      </c>
      <c r="C247" s="40">
        <v>10714</v>
      </c>
      <c r="D247" s="45" t="s">
        <v>190</v>
      </c>
      <c r="E247" s="32">
        <f t="shared" si="28"/>
        <v>0</v>
      </c>
      <c r="F247" s="32" t="e">
        <f>VLOOKUP(E247,Tab!$A$2:$B$255,2,TRUE)</f>
        <v>#N/A</v>
      </c>
      <c r="G247" s="33">
        <f t="shared" si="29"/>
        <v>370</v>
      </c>
      <c r="H247" s="33">
        <f t="shared" si="30"/>
        <v>0</v>
      </c>
      <c r="I247" s="33">
        <f t="shared" si="31"/>
        <v>0</v>
      </c>
      <c r="J247" s="33">
        <f t="shared" si="32"/>
        <v>0</v>
      </c>
      <c r="K247" s="33">
        <f t="shared" si="33"/>
        <v>0</v>
      </c>
      <c r="L247" s="34">
        <f t="shared" si="34"/>
        <v>370</v>
      </c>
      <c r="M247" s="35">
        <f t="shared" si="35"/>
        <v>74</v>
      </c>
      <c r="N247" s="36"/>
      <c r="O247" s="37">
        <v>0</v>
      </c>
      <c r="P247" s="37">
        <v>0</v>
      </c>
      <c r="Q247" s="37">
        <v>0</v>
      </c>
      <c r="R247" s="37">
        <v>0</v>
      </c>
      <c r="S247" s="37">
        <v>0</v>
      </c>
      <c r="T247" s="37">
        <v>0</v>
      </c>
      <c r="U247" s="37">
        <v>0</v>
      </c>
      <c r="V247" s="37">
        <v>0</v>
      </c>
      <c r="W247" s="37">
        <v>0</v>
      </c>
      <c r="X247" s="37">
        <v>0</v>
      </c>
      <c r="Y247" s="37">
        <v>0</v>
      </c>
      <c r="Z247" s="37">
        <v>0</v>
      </c>
      <c r="AA247" s="37">
        <v>0</v>
      </c>
      <c r="AB247" s="37">
        <v>0</v>
      </c>
      <c r="AC247" s="37">
        <v>0</v>
      </c>
      <c r="AD247" s="37">
        <v>0</v>
      </c>
      <c r="AE247" s="37">
        <v>0</v>
      </c>
      <c r="AF247" s="37">
        <v>0</v>
      </c>
      <c r="AG247" s="37">
        <v>0</v>
      </c>
      <c r="AH247" s="37">
        <v>0</v>
      </c>
      <c r="AI247" s="37">
        <v>0</v>
      </c>
      <c r="AJ247" s="37">
        <v>0</v>
      </c>
      <c r="AK247" s="37">
        <v>0</v>
      </c>
      <c r="AL247" s="152">
        <v>0</v>
      </c>
      <c r="AM247" s="149">
        <v>0</v>
      </c>
      <c r="AN247" s="37">
        <v>0</v>
      </c>
      <c r="AO247" s="37">
        <v>0</v>
      </c>
      <c r="AP247" s="37">
        <v>0</v>
      </c>
      <c r="AQ247" s="37">
        <v>0</v>
      </c>
      <c r="AR247" s="37">
        <v>0</v>
      </c>
      <c r="AS247" s="37">
        <v>0</v>
      </c>
      <c r="AT247" s="37">
        <v>0</v>
      </c>
      <c r="AU247" s="37">
        <v>0</v>
      </c>
      <c r="AV247" s="37">
        <v>0</v>
      </c>
      <c r="AW247" s="37">
        <v>0</v>
      </c>
      <c r="AX247" s="37">
        <v>0</v>
      </c>
      <c r="AY247" s="37">
        <v>0</v>
      </c>
      <c r="AZ247" s="37">
        <v>0</v>
      </c>
      <c r="BA247" s="37">
        <v>0</v>
      </c>
      <c r="BB247" s="37">
        <v>0</v>
      </c>
      <c r="BC247" s="37">
        <v>0</v>
      </c>
      <c r="BD247" s="37">
        <v>0</v>
      </c>
      <c r="BE247" s="37">
        <v>0</v>
      </c>
      <c r="BF247" s="37">
        <v>0</v>
      </c>
      <c r="BG247" s="37">
        <v>0</v>
      </c>
      <c r="BH247" s="37">
        <v>0</v>
      </c>
      <c r="BI247" s="37">
        <v>0</v>
      </c>
      <c r="BJ247" s="37">
        <v>0</v>
      </c>
      <c r="BK247" s="37">
        <v>0</v>
      </c>
      <c r="BL247" s="37">
        <v>0</v>
      </c>
      <c r="BM247" s="37">
        <v>0</v>
      </c>
      <c r="BN247" s="37">
        <v>0</v>
      </c>
      <c r="BO247" s="37">
        <v>0</v>
      </c>
      <c r="BP247" s="37">
        <v>0</v>
      </c>
      <c r="BQ247" s="37">
        <v>370</v>
      </c>
      <c r="BR247" s="37">
        <v>0</v>
      </c>
      <c r="BS247" s="37">
        <v>0</v>
      </c>
      <c r="BT247" s="37">
        <v>0</v>
      </c>
      <c r="BU247" s="37">
        <v>0</v>
      </c>
      <c r="BV247" s="37">
        <v>0</v>
      </c>
      <c r="BW247" s="37">
        <v>0</v>
      </c>
      <c r="BX247" s="38">
        <v>0</v>
      </c>
    </row>
    <row r="248" spans="1:76" ht="14.1" customHeight="1" x14ac:dyDescent="0.25">
      <c r="A248" s="28">
        <f t="shared" si="27"/>
        <v>235</v>
      </c>
      <c r="B248" s="50" t="s">
        <v>276</v>
      </c>
      <c r="C248" s="40">
        <v>4483</v>
      </c>
      <c r="D248" s="51" t="s">
        <v>199</v>
      </c>
      <c r="E248" s="32">
        <f t="shared" si="28"/>
        <v>364</v>
      </c>
      <c r="F248" s="32" t="e">
        <f>VLOOKUP(E248,Tab!$A$2:$B$255,2,TRUE)</f>
        <v>#N/A</v>
      </c>
      <c r="G248" s="33">
        <f t="shared" si="29"/>
        <v>364</v>
      </c>
      <c r="H248" s="33">
        <f t="shared" si="30"/>
        <v>0</v>
      </c>
      <c r="I248" s="33">
        <f t="shared" si="31"/>
        <v>0</v>
      </c>
      <c r="J248" s="33">
        <f t="shared" si="32"/>
        <v>0</v>
      </c>
      <c r="K248" s="33">
        <f t="shared" si="33"/>
        <v>0</v>
      </c>
      <c r="L248" s="34">
        <f t="shared" si="34"/>
        <v>364</v>
      </c>
      <c r="M248" s="35">
        <f t="shared" si="35"/>
        <v>72.8</v>
      </c>
      <c r="N248" s="36"/>
      <c r="O248" s="37">
        <v>0</v>
      </c>
      <c r="P248" s="37">
        <v>0</v>
      </c>
      <c r="Q248" s="37">
        <v>0</v>
      </c>
      <c r="R248" s="37">
        <v>0</v>
      </c>
      <c r="S248" s="37">
        <v>0</v>
      </c>
      <c r="T248" s="37">
        <v>0</v>
      </c>
      <c r="U248" s="37">
        <v>0</v>
      </c>
      <c r="V248" s="37">
        <v>0</v>
      </c>
      <c r="W248" s="37">
        <v>0</v>
      </c>
      <c r="X248" s="37">
        <v>0</v>
      </c>
      <c r="Y248" s="37">
        <v>0</v>
      </c>
      <c r="Z248" s="37">
        <v>0</v>
      </c>
      <c r="AA248" s="37">
        <v>0</v>
      </c>
      <c r="AB248" s="37">
        <v>0</v>
      </c>
      <c r="AC248" s="37">
        <v>0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37">
        <v>0</v>
      </c>
      <c r="AK248" s="37">
        <v>0</v>
      </c>
      <c r="AL248" s="152">
        <v>0</v>
      </c>
      <c r="AM248" s="149">
        <v>0</v>
      </c>
      <c r="AN248" s="37">
        <v>0</v>
      </c>
      <c r="AO248" s="37">
        <v>0</v>
      </c>
      <c r="AP248" s="37">
        <v>0</v>
      </c>
      <c r="AQ248" s="37">
        <v>364</v>
      </c>
      <c r="AR248" s="37">
        <v>0</v>
      </c>
      <c r="AS248" s="37">
        <v>0</v>
      </c>
      <c r="AT248" s="37">
        <v>0</v>
      </c>
      <c r="AU248" s="37">
        <v>0</v>
      </c>
      <c r="AV248" s="37">
        <v>0</v>
      </c>
      <c r="AW248" s="37">
        <v>0</v>
      </c>
      <c r="AX248" s="37">
        <v>0</v>
      </c>
      <c r="AY248" s="37">
        <v>0</v>
      </c>
      <c r="AZ248" s="37">
        <v>0</v>
      </c>
      <c r="BA248" s="37">
        <v>0</v>
      </c>
      <c r="BB248" s="37">
        <v>0</v>
      </c>
      <c r="BC248" s="37">
        <v>0</v>
      </c>
      <c r="BD248" s="37">
        <v>0</v>
      </c>
      <c r="BE248" s="37">
        <v>0</v>
      </c>
      <c r="BF248" s="37">
        <v>0</v>
      </c>
      <c r="BG248" s="37">
        <v>0</v>
      </c>
      <c r="BH248" s="37">
        <v>0</v>
      </c>
      <c r="BI248" s="37">
        <v>0</v>
      </c>
      <c r="BJ248" s="37">
        <v>0</v>
      </c>
      <c r="BK248" s="37">
        <v>0</v>
      </c>
      <c r="BL248" s="37">
        <v>0</v>
      </c>
      <c r="BM248" s="37">
        <v>0</v>
      </c>
      <c r="BN248" s="37">
        <v>0</v>
      </c>
      <c r="BO248" s="37">
        <v>0</v>
      </c>
      <c r="BP248" s="37">
        <v>0</v>
      </c>
      <c r="BQ248" s="37">
        <v>0</v>
      </c>
      <c r="BR248" s="37">
        <v>0</v>
      </c>
      <c r="BS248" s="37">
        <v>0</v>
      </c>
      <c r="BT248" s="37">
        <v>0</v>
      </c>
      <c r="BU248" s="37">
        <v>0</v>
      </c>
      <c r="BV248" s="37">
        <v>0</v>
      </c>
      <c r="BW248" s="37">
        <v>0</v>
      </c>
      <c r="BX248" s="38">
        <v>0</v>
      </c>
    </row>
    <row r="249" spans="1:76" ht="14.1" customHeight="1" x14ac:dyDescent="0.25">
      <c r="A249" s="28">
        <f t="shared" si="27"/>
        <v>236</v>
      </c>
      <c r="B249" s="46" t="s">
        <v>520</v>
      </c>
      <c r="C249" s="40">
        <v>12553</v>
      </c>
      <c r="D249" s="47" t="s">
        <v>62</v>
      </c>
      <c r="E249" s="32">
        <f t="shared" si="28"/>
        <v>361</v>
      </c>
      <c r="F249" s="32" t="e">
        <f>VLOOKUP(E249,Tab!$A$2:$B$255,2,TRUE)</f>
        <v>#N/A</v>
      </c>
      <c r="G249" s="33">
        <f t="shared" si="29"/>
        <v>361</v>
      </c>
      <c r="H249" s="33">
        <f t="shared" si="30"/>
        <v>0</v>
      </c>
      <c r="I249" s="33">
        <f t="shared" si="31"/>
        <v>0</v>
      </c>
      <c r="J249" s="33">
        <f t="shared" si="32"/>
        <v>0</v>
      </c>
      <c r="K249" s="33">
        <f t="shared" si="33"/>
        <v>0</v>
      </c>
      <c r="L249" s="34">
        <f t="shared" si="34"/>
        <v>361</v>
      </c>
      <c r="M249" s="35">
        <f t="shared" si="35"/>
        <v>72.2</v>
      </c>
      <c r="N249" s="36"/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152">
        <v>0</v>
      </c>
      <c r="AM249" s="149">
        <v>0</v>
      </c>
      <c r="AN249" s="37">
        <v>0</v>
      </c>
      <c r="AO249" s="37">
        <v>0</v>
      </c>
      <c r="AP249" s="37">
        <v>361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0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0</v>
      </c>
      <c r="BF249" s="37">
        <v>0</v>
      </c>
      <c r="BG249" s="37">
        <v>0</v>
      </c>
      <c r="BH249" s="37">
        <v>0</v>
      </c>
      <c r="BI249" s="37">
        <v>0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0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8">
        <v>0</v>
      </c>
    </row>
    <row r="250" spans="1:76" s="5" customFormat="1" ht="14.1" customHeight="1" x14ac:dyDescent="0.25">
      <c r="A250" s="28">
        <f t="shared" si="27"/>
        <v>237</v>
      </c>
      <c r="B250" s="48" t="s">
        <v>283</v>
      </c>
      <c r="C250" s="40">
        <v>13675</v>
      </c>
      <c r="D250" s="45" t="s">
        <v>190</v>
      </c>
      <c r="E250" s="32">
        <f t="shared" si="28"/>
        <v>0</v>
      </c>
      <c r="F250" s="32" t="e">
        <f>VLOOKUP(E250,Tab!$A$2:$B$255,2,TRUE)</f>
        <v>#N/A</v>
      </c>
      <c r="G250" s="33">
        <f t="shared" si="29"/>
        <v>352</v>
      </c>
      <c r="H250" s="33">
        <f t="shared" si="30"/>
        <v>0</v>
      </c>
      <c r="I250" s="33">
        <f t="shared" si="31"/>
        <v>0</v>
      </c>
      <c r="J250" s="33">
        <f t="shared" si="32"/>
        <v>0</v>
      </c>
      <c r="K250" s="33">
        <f t="shared" si="33"/>
        <v>0</v>
      </c>
      <c r="L250" s="34">
        <f t="shared" si="34"/>
        <v>352</v>
      </c>
      <c r="M250" s="35">
        <f t="shared" si="35"/>
        <v>70.400000000000006</v>
      </c>
      <c r="N250" s="36"/>
      <c r="O250" s="37">
        <v>0</v>
      </c>
      <c r="P250" s="37">
        <v>0</v>
      </c>
      <c r="Q250" s="37">
        <v>0</v>
      </c>
      <c r="R250" s="37">
        <v>0</v>
      </c>
      <c r="S250" s="37">
        <v>0</v>
      </c>
      <c r="T250" s="37">
        <v>0</v>
      </c>
      <c r="U250" s="37">
        <v>0</v>
      </c>
      <c r="V250" s="37">
        <v>0</v>
      </c>
      <c r="W250" s="37">
        <v>0</v>
      </c>
      <c r="X250" s="37">
        <v>0</v>
      </c>
      <c r="Y250" s="37">
        <v>0</v>
      </c>
      <c r="Z250" s="37">
        <v>0</v>
      </c>
      <c r="AA250" s="37">
        <v>0</v>
      </c>
      <c r="AB250" s="37">
        <v>0</v>
      </c>
      <c r="AC250" s="37">
        <v>0</v>
      </c>
      <c r="AD250" s="37">
        <v>0</v>
      </c>
      <c r="AE250" s="37">
        <v>0</v>
      </c>
      <c r="AF250" s="37">
        <v>0</v>
      </c>
      <c r="AG250" s="37">
        <v>0</v>
      </c>
      <c r="AH250" s="37">
        <v>0</v>
      </c>
      <c r="AI250" s="37">
        <v>0</v>
      </c>
      <c r="AJ250" s="37">
        <v>0</v>
      </c>
      <c r="AK250" s="37">
        <v>0</v>
      </c>
      <c r="AL250" s="152">
        <v>0</v>
      </c>
      <c r="AM250" s="149">
        <v>0</v>
      </c>
      <c r="AN250" s="37">
        <v>0</v>
      </c>
      <c r="AO250" s="37">
        <v>0</v>
      </c>
      <c r="AP250" s="37">
        <v>0</v>
      </c>
      <c r="AQ250" s="37">
        <v>0</v>
      </c>
      <c r="AR250" s="37">
        <v>0</v>
      </c>
      <c r="AS250" s="37">
        <v>0</v>
      </c>
      <c r="AT250" s="37">
        <v>0</v>
      </c>
      <c r="AU250" s="37">
        <v>0</v>
      </c>
      <c r="AV250" s="37">
        <v>0</v>
      </c>
      <c r="AW250" s="37">
        <v>0</v>
      </c>
      <c r="AX250" s="37">
        <v>0</v>
      </c>
      <c r="AY250" s="37">
        <v>0</v>
      </c>
      <c r="AZ250" s="37">
        <v>0</v>
      </c>
      <c r="BA250" s="37">
        <v>0</v>
      </c>
      <c r="BB250" s="37">
        <v>0</v>
      </c>
      <c r="BC250" s="37">
        <v>0</v>
      </c>
      <c r="BD250" s="37">
        <v>0</v>
      </c>
      <c r="BE250" s="37">
        <v>0</v>
      </c>
      <c r="BF250" s="37">
        <v>0</v>
      </c>
      <c r="BG250" s="37">
        <v>0</v>
      </c>
      <c r="BH250" s="37">
        <v>0</v>
      </c>
      <c r="BI250" s="37">
        <v>0</v>
      </c>
      <c r="BJ250" s="37">
        <v>0</v>
      </c>
      <c r="BK250" s="37">
        <v>0</v>
      </c>
      <c r="BL250" s="37">
        <v>0</v>
      </c>
      <c r="BM250" s="37">
        <v>0</v>
      </c>
      <c r="BN250" s="37">
        <v>0</v>
      </c>
      <c r="BO250" s="37">
        <v>0</v>
      </c>
      <c r="BP250" s="37">
        <v>0</v>
      </c>
      <c r="BQ250" s="37">
        <v>352</v>
      </c>
      <c r="BR250" s="37">
        <v>0</v>
      </c>
      <c r="BS250" s="37">
        <v>0</v>
      </c>
      <c r="BT250" s="37">
        <v>0</v>
      </c>
      <c r="BU250" s="37">
        <v>0</v>
      </c>
      <c r="BV250" s="37">
        <v>0</v>
      </c>
      <c r="BW250" s="37">
        <v>0</v>
      </c>
      <c r="BX250" s="38">
        <v>0</v>
      </c>
    </row>
    <row r="251" spans="1:76" ht="14.1" customHeight="1" x14ac:dyDescent="0.25">
      <c r="A251" s="28">
        <f t="shared" si="27"/>
        <v>238</v>
      </c>
      <c r="B251" s="48" t="s">
        <v>284</v>
      </c>
      <c r="C251" s="40">
        <v>9654</v>
      </c>
      <c r="D251" s="45" t="s">
        <v>128</v>
      </c>
      <c r="E251" s="32">
        <f t="shared" si="28"/>
        <v>0</v>
      </c>
      <c r="F251" s="32" t="e">
        <f>VLOOKUP(E251,Tab!$A$2:$B$255,2,TRUE)</f>
        <v>#N/A</v>
      </c>
      <c r="G251" s="33">
        <f t="shared" si="29"/>
        <v>348</v>
      </c>
      <c r="H251" s="33">
        <f t="shared" si="30"/>
        <v>0</v>
      </c>
      <c r="I251" s="33">
        <f t="shared" si="31"/>
        <v>0</v>
      </c>
      <c r="J251" s="33">
        <f t="shared" si="32"/>
        <v>0</v>
      </c>
      <c r="K251" s="33">
        <f t="shared" si="33"/>
        <v>0</v>
      </c>
      <c r="L251" s="34">
        <f t="shared" si="34"/>
        <v>348</v>
      </c>
      <c r="M251" s="35">
        <f t="shared" si="35"/>
        <v>69.599999999999994</v>
      </c>
      <c r="N251" s="36"/>
      <c r="O251" s="37">
        <v>0</v>
      </c>
      <c r="P251" s="37">
        <v>0</v>
      </c>
      <c r="Q251" s="37">
        <v>0</v>
      </c>
      <c r="R251" s="37">
        <v>0</v>
      </c>
      <c r="S251" s="37">
        <v>0</v>
      </c>
      <c r="T251" s="37">
        <v>0</v>
      </c>
      <c r="U251" s="37">
        <v>0</v>
      </c>
      <c r="V251" s="37">
        <v>0</v>
      </c>
      <c r="W251" s="37">
        <v>0</v>
      </c>
      <c r="X251" s="37">
        <v>0</v>
      </c>
      <c r="Y251" s="37">
        <v>0</v>
      </c>
      <c r="Z251" s="37">
        <v>0</v>
      </c>
      <c r="AA251" s="37">
        <v>0</v>
      </c>
      <c r="AB251" s="37">
        <v>0</v>
      </c>
      <c r="AC251" s="37">
        <v>0</v>
      </c>
      <c r="AD251" s="37">
        <v>0</v>
      </c>
      <c r="AE251" s="37">
        <v>0</v>
      </c>
      <c r="AF251" s="37">
        <v>0</v>
      </c>
      <c r="AG251" s="37">
        <v>0</v>
      </c>
      <c r="AH251" s="37">
        <v>0</v>
      </c>
      <c r="AI251" s="37">
        <v>0</v>
      </c>
      <c r="AJ251" s="37">
        <v>0</v>
      </c>
      <c r="AK251" s="37">
        <v>0</v>
      </c>
      <c r="AL251" s="152">
        <v>0</v>
      </c>
      <c r="AM251" s="149">
        <v>0</v>
      </c>
      <c r="AN251" s="37">
        <v>0</v>
      </c>
      <c r="AO251" s="37">
        <v>0</v>
      </c>
      <c r="AP251" s="37">
        <v>0</v>
      </c>
      <c r="AQ251" s="37">
        <v>0</v>
      </c>
      <c r="AR251" s="37">
        <v>0</v>
      </c>
      <c r="AS251" s="37">
        <v>0</v>
      </c>
      <c r="AT251" s="37">
        <v>0</v>
      </c>
      <c r="AU251" s="37">
        <v>0</v>
      </c>
      <c r="AV251" s="37">
        <v>0</v>
      </c>
      <c r="AW251" s="37">
        <v>0</v>
      </c>
      <c r="AX251" s="37">
        <v>0</v>
      </c>
      <c r="AY251" s="37">
        <v>0</v>
      </c>
      <c r="AZ251" s="37">
        <v>0</v>
      </c>
      <c r="BA251" s="37">
        <v>0</v>
      </c>
      <c r="BB251" s="37">
        <v>0</v>
      </c>
      <c r="BC251" s="37">
        <v>0</v>
      </c>
      <c r="BD251" s="37">
        <v>0</v>
      </c>
      <c r="BE251" s="37">
        <v>0</v>
      </c>
      <c r="BF251" s="37">
        <v>0</v>
      </c>
      <c r="BG251" s="37">
        <v>0</v>
      </c>
      <c r="BH251" s="37">
        <v>0</v>
      </c>
      <c r="BI251" s="37">
        <v>0</v>
      </c>
      <c r="BJ251" s="37">
        <v>0</v>
      </c>
      <c r="BK251" s="37">
        <v>0</v>
      </c>
      <c r="BL251" s="37">
        <v>348</v>
      </c>
      <c r="BM251" s="37">
        <v>0</v>
      </c>
      <c r="BN251" s="37">
        <v>0</v>
      </c>
      <c r="BO251" s="37">
        <v>0</v>
      </c>
      <c r="BP251" s="37">
        <v>0</v>
      </c>
      <c r="BQ251" s="37">
        <v>0</v>
      </c>
      <c r="BR251" s="37">
        <v>0</v>
      </c>
      <c r="BS251" s="37">
        <v>0</v>
      </c>
      <c r="BT251" s="37">
        <v>0</v>
      </c>
      <c r="BU251" s="37">
        <v>0</v>
      </c>
      <c r="BV251" s="37">
        <v>0</v>
      </c>
      <c r="BW251" s="37">
        <v>0</v>
      </c>
      <c r="BX251" s="38">
        <v>0</v>
      </c>
    </row>
    <row r="252" spans="1:76" ht="14.1" customHeight="1" x14ac:dyDescent="0.25">
      <c r="A252" s="28">
        <f t="shared" si="27"/>
        <v>239</v>
      </c>
      <c r="B252" s="46" t="s">
        <v>527</v>
      </c>
      <c r="C252" s="40">
        <v>10856</v>
      </c>
      <c r="D252" s="47" t="s">
        <v>99</v>
      </c>
      <c r="E252" s="32">
        <f t="shared" si="28"/>
        <v>328</v>
      </c>
      <c r="F252" s="32" t="e">
        <f>VLOOKUP(E252,Tab!$A$2:$B$255,2,TRUE)</f>
        <v>#N/A</v>
      </c>
      <c r="G252" s="33">
        <f t="shared" si="29"/>
        <v>328</v>
      </c>
      <c r="H252" s="33">
        <f t="shared" si="30"/>
        <v>0</v>
      </c>
      <c r="I252" s="33">
        <f t="shared" si="31"/>
        <v>0</v>
      </c>
      <c r="J252" s="33">
        <f t="shared" si="32"/>
        <v>0</v>
      </c>
      <c r="K252" s="33">
        <f t="shared" si="33"/>
        <v>0</v>
      </c>
      <c r="L252" s="34">
        <f t="shared" si="34"/>
        <v>328</v>
      </c>
      <c r="M252" s="35">
        <f t="shared" si="35"/>
        <v>65.599999999999994</v>
      </c>
      <c r="N252" s="36"/>
      <c r="O252" s="37">
        <v>0</v>
      </c>
      <c r="P252" s="37">
        <v>0</v>
      </c>
      <c r="Q252" s="37">
        <v>0</v>
      </c>
      <c r="R252" s="37">
        <v>0</v>
      </c>
      <c r="S252" s="37">
        <v>0</v>
      </c>
      <c r="T252" s="37">
        <v>0</v>
      </c>
      <c r="U252" s="37">
        <v>0</v>
      </c>
      <c r="V252" s="37">
        <v>0</v>
      </c>
      <c r="W252" s="37">
        <v>0</v>
      </c>
      <c r="X252" s="37">
        <v>0</v>
      </c>
      <c r="Y252" s="37">
        <v>0</v>
      </c>
      <c r="Z252" s="37">
        <v>0</v>
      </c>
      <c r="AA252" s="37">
        <v>0</v>
      </c>
      <c r="AB252" s="37">
        <v>0</v>
      </c>
      <c r="AC252" s="37">
        <v>0</v>
      </c>
      <c r="AD252" s="37">
        <v>0</v>
      </c>
      <c r="AE252" s="37">
        <v>0</v>
      </c>
      <c r="AF252" s="37">
        <v>0</v>
      </c>
      <c r="AG252" s="37">
        <v>0</v>
      </c>
      <c r="AH252" s="37">
        <v>0</v>
      </c>
      <c r="AI252" s="37">
        <v>0</v>
      </c>
      <c r="AJ252" s="37">
        <v>0</v>
      </c>
      <c r="AK252" s="37">
        <v>0</v>
      </c>
      <c r="AL252" s="152">
        <v>0</v>
      </c>
      <c r="AM252" s="149">
        <v>0</v>
      </c>
      <c r="AN252" s="37">
        <v>0</v>
      </c>
      <c r="AO252" s="37">
        <v>0</v>
      </c>
      <c r="AP252" s="37">
        <v>0</v>
      </c>
      <c r="AQ252" s="37">
        <v>0</v>
      </c>
      <c r="AR252" s="37">
        <v>0</v>
      </c>
      <c r="AS252" s="37">
        <v>0</v>
      </c>
      <c r="AT252" s="37">
        <v>328</v>
      </c>
      <c r="AU252" s="37">
        <v>0</v>
      </c>
      <c r="AV252" s="37">
        <v>0</v>
      </c>
      <c r="AW252" s="37">
        <v>0</v>
      </c>
      <c r="AX252" s="37">
        <v>0</v>
      </c>
      <c r="AY252" s="37">
        <v>0</v>
      </c>
      <c r="AZ252" s="37">
        <v>0</v>
      </c>
      <c r="BA252" s="37">
        <v>0</v>
      </c>
      <c r="BB252" s="37">
        <v>0</v>
      </c>
      <c r="BC252" s="37">
        <v>0</v>
      </c>
      <c r="BD252" s="37">
        <v>0</v>
      </c>
      <c r="BE252" s="37">
        <v>0</v>
      </c>
      <c r="BF252" s="37">
        <v>0</v>
      </c>
      <c r="BG252" s="37">
        <v>0</v>
      </c>
      <c r="BH252" s="37">
        <v>0</v>
      </c>
      <c r="BI252" s="37">
        <v>0</v>
      </c>
      <c r="BJ252" s="37">
        <v>0</v>
      </c>
      <c r="BK252" s="37">
        <v>0</v>
      </c>
      <c r="BL252" s="37">
        <v>0</v>
      </c>
      <c r="BM252" s="37">
        <v>0</v>
      </c>
      <c r="BN252" s="37">
        <v>0</v>
      </c>
      <c r="BO252" s="37">
        <v>0</v>
      </c>
      <c r="BP252" s="37">
        <v>0</v>
      </c>
      <c r="BQ252" s="37">
        <v>0</v>
      </c>
      <c r="BR252" s="37">
        <v>0</v>
      </c>
      <c r="BS252" s="37">
        <v>0</v>
      </c>
      <c r="BT252" s="37">
        <v>0</v>
      </c>
      <c r="BU252" s="37">
        <v>0</v>
      </c>
      <c r="BV252" s="37">
        <v>0</v>
      </c>
      <c r="BW252" s="37">
        <v>0</v>
      </c>
      <c r="BX252" s="38">
        <v>0</v>
      </c>
    </row>
    <row r="253" spans="1:76" ht="14.1" customHeight="1" x14ac:dyDescent="0.25">
      <c r="A253" s="28">
        <f t="shared" si="27"/>
        <v>240</v>
      </c>
      <c r="B253" s="46" t="s">
        <v>531</v>
      </c>
      <c r="C253" s="40">
        <v>3580</v>
      </c>
      <c r="D253" s="47" t="s">
        <v>62</v>
      </c>
      <c r="E253" s="32">
        <f t="shared" si="28"/>
        <v>307</v>
      </c>
      <c r="F253" s="32" t="e">
        <f>VLOOKUP(E253,Tab!$A$2:$B$255,2,TRUE)</f>
        <v>#N/A</v>
      </c>
      <c r="G253" s="33">
        <f t="shared" si="29"/>
        <v>307</v>
      </c>
      <c r="H253" s="33">
        <f t="shared" si="30"/>
        <v>0</v>
      </c>
      <c r="I253" s="33">
        <f t="shared" si="31"/>
        <v>0</v>
      </c>
      <c r="J253" s="33">
        <f t="shared" si="32"/>
        <v>0</v>
      </c>
      <c r="K253" s="33">
        <f t="shared" si="33"/>
        <v>0</v>
      </c>
      <c r="L253" s="34">
        <f t="shared" si="34"/>
        <v>307</v>
      </c>
      <c r="M253" s="35">
        <f t="shared" si="35"/>
        <v>61.4</v>
      </c>
      <c r="N253" s="36"/>
      <c r="O253" s="37">
        <v>0</v>
      </c>
      <c r="P253" s="37">
        <v>0</v>
      </c>
      <c r="Q253" s="37">
        <v>0</v>
      </c>
      <c r="R253" s="37">
        <v>0</v>
      </c>
      <c r="S253" s="37">
        <v>0</v>
      </c>
      <c r="T253" s="37">
        <v>0</v>
      </c>
      <c r="U253" s="37">
        <v>0</v>
      </c>
      <c r="V253" s="37">
        <v>0</v>
      </c>
      <c r="W253" s="37">
        <v>0</v>
      </c>
      <c r="X253" s="37">
        <v>0</v>
      </c>
      <c r="Y253" s="37">
        <v>0</v>
      </c>
      <c r="Z253" s="37">
        <v>0</v>
      </c>
      <c r="AA253" s="37">
        <v>0</v>
      </c>
      <c r="AB253" s="37">
        <v>0</v>
      </c>
      <c r="AC253" s="37">
        <v>0</v>
      </c>
      <c r="AD253" s="37">
        <v>0</v>
      </c>
      <c r="AE253" s="37">
        <v>0</v>
      </c>
      <c r="AF253" s="37">
        <v>0</v>
      </c>
      <c r="AG253" s="37">
        <v>0</v>
      </c>
      <c r="AH253" s="37">
        <v>0</v>
      </c>
      <c r="AI253" s="37">
        <v>0</v>
      </c>
      <c r="AJ253" s="37">
        <v>0</v>
      </c>
      <c r="AK253" s="37">
        <v>0</v>
      </c>
      <c r="AL253" s="152">
        <v>0</v>
      </c>
      <c r="AM253" s="149">
        <v>0</v>
      </c>
      <c r="AN253" s="37">
        <v>0</v>
      </c>
      <c r="AO253" s="37">
        <v>0</v>
      </c>
      <c r="AP253" s="37">
        <v>0</v>
      </c>
      <c r="AQ253" s="37">
        <v>0</v>
      </c>
      <c r="AR253" s="37">
        <v>0</v>
      </c>
      <c r="AS253" s="37">
        <v>0</v>
      </c>
      <c r="AT253" s="37">
        <v>0</v>
      </c>
      <c r="AU253" s="37">
        <v>307</v>
      </c>
      <c r="AV253" s="37">
        <v>0</v>
      </c>
      <c r="AW253" s="37">
        <v>0</v>
      </c>
      <c r="AX253" s="37">
        <v>0</v>
      </c>
      <c r="AY253" s="37">
        <v>0</v>
      </c>
      <c r="AZ253" s="37">
        <v>0</v>
      </c>
      <c r="BA253" s="37">
        <v>0</v>
      </c>
      <c r="BB253" s="37">
        <v>0</v>
      </c>
      <c r="BC253" s="37">
        <v>0</v>
      </c>
      <c r="BD253" s="37">
        <v>0</v>
      </c>
      <c r="BE253" s="37">
        <v>0</v>
      </c>
      <c r="BF253" s="37">
        <v>0</v>
      </c>
      <c r="BG253" s="37">
        <v>0</v>
      </c>
      <c r="BH253" s="37">
        <v>0</v>
      </c>
      <c r="BI253" s="37">
        <v>0</v>
      </c>
      <c r="BJ253" s="37">
        <v>0</v>
      </c>
      <c r="BK253" s="37">
        <v>0</v>
      </c>
      <c r="BL253" s="37">
        <v>0</v>
      </c>
      <c r="BM253" s="37">
        <v>0</v>
      </c>
      <c r="BN253" s="37">
        <v>0</v>
      </c>
      <c r="BO253" s="37">
        <v>0</v>
      </c>
      <c r="BP253" s="37">
        <v>0</v>
      </c>
      <c r="BQ253" s="37">
        <v>0</v>
      </c>
      <c r="BR253" s="37">
        <v>0</v>
      </c>
      <c r="BS253" s="37">
        <v>0</v>
      </c>
      <c r="BT253" s="37">
        <v>0</v>
      </c>
      <c r="BU253" s="37">
        <v>0</v>
      </c>
      <c r="BV253" s="37">
        <v>0</v>
      </c>
      <c r="BW253" s="37">
        <v>0</v>
      </c>
      <c r="BX253" s="38">
        <v>0</v>
      </c>
    </row>
    <row r="254" spans="1:76" ht="14.1" customHeight="1" x14ac:dyDescent="0.25">
      <c r="A254" s="28">
        <f t="shared" si="27"/>
        <v>241</v>
      </c>
      <c r="B254" s="46" t="s">
        <v>504</v>
      </c>
      <c r="C254" s="40">
        <v>11349</v>
      </c>
      <c r="D254" s="47" t="s">
        <v>505</v>
      </c>
      <c r="E254" s="32">
        <f t="shared" si="28"/>
        <v>0</v>
      </c>
      <c r="F254" s="32" t="e">
        <f>VLOOKUP(E254,Tab!$A$2:$B$255,2,TRUE)</f>
        <v>#N/A</v>
      </c>
      <c r="G254" s="33">
        <f t="shared" si="29"/>
        <v>300</v>
      </c>
      <c r="H254" s="33">
        <f t="shared" si="30"/>
        <v>0</v>
      </c>
      <c r="I254" s="33">
        <f t="shared" si="31"/>
        <v>0</v>
      </c>
      <c r="J254" s="33">
        <f t="shared" si="32"/>
        <v>0</v>
      </c>
      <c r="K254" s="33">
        <f t="shared" si="33"/>
        <v>0</v>
      </c>
      <c r="L254" s="34">
        <f t="shared" si="34"/>
        <v>300</v>
      </c>
      <c r="M254" s="35">
        <f t="shared" si="35"/>
        <v>60</v>
      </c>
      <c r="N254" s="36"/>
      <c r="O254" s="37">
        <v>0</v>
      </c>
      <c r="P254" s="37">
        <v>0</v>
      </c>
      <c r="Q254" s="37">
        <v>0</v>
      </c>
      <c r="R254" s="37">
        <v>0</v>
      </c>
      <c r="S254" s="37">
        <v>0</v>
      </c>
      <c r="T254" s="37">
        <v>0</v>
      </c>
      <c r="U254" s="37">
        <v>0</v>
      </c>
      <c r="V254" s="37">
        <v>0</v>
      </c>
      <c r="W254" s="37">
        <v>0</v>
      </c>
      <c r="X254" s="37">
        <v>0</v>
      </c>
      <c r="Y254" s="37">
        <v>0</v>
      </c>
      <c r="Z254" s="37">
        <v>0</v>
      </c>
      <c r="AA254" s="37">
        <v>0</v>
      </c>
      <c r="AB254" s="37">
        <v>0</v>
      </c>
      <c r="AC254" s="37">
        <v>0</v>
      </c>
      <c r="AD254" s="37">
        <v>0</v>
      </c>
      <c r="AE254" s="37">
        <v>0</v>
      </c>
      <c r="AF254" s="37">
        <v>0</v>
      </c>
      <c r="AG254" s="37">
        <v>0</v>
      </c>
      <c r="AH254" s="37">
        <v>0</v>
      </c>
      <c r="AI254" s="37">
        <v>0</v>
      </c>
      <c r="AJ254" s="37">
        <v>0</v>
      </c>
      <c r="AK254" s="37">
        <v>0</v>
      </c>
      <c r="AL254" s="152">
        <v>0</v>
      </c>
      <c r="AM254" s="149">
        <v>0</v>
      </c>
      <c r="AN254" s="37">
        <v>0</v>
      </c>
      <c r="AO254" s="37">
        <v>0</v>
      </c>
      <c r="AP254" s="37">
        <v>0</v>
      </c>
      <c r="AQ254" s="37">
        <v>0</v>
      </c>
      <c r="AR254" s="37">
        <v>0</v>
      </c>
      <c r="AS254" s="37">
        <v>0</v>
      </c>
      <c r="AT254" s="37">
        <v>0</v>
      </c>
      <c r="AU254" s="37">
        <v>0</v>
      </c>
      <c r="AV254" s="37">
        <v>0</v>
      </c>
      <c r="AW254" s="37">
        <v>0</v>
      </c>
      <c r="AX254" s="37">
        <v>0</v>
      </c>
      <c r="AY254" s="37">
        <v>0</v>
      </c>
      <c r="AZ254" s="37">
        <v>0</v>
      </c>
      <c r="BA254" s="37">
        <v>0</v>
      </c>
      <c r="BB254" s="37">
        <v>0</v>
      </c>
      <c r="BC254" s="37">
        <v>0</v>
      </c>
      <c r="BD254" s="37">
        <v>0</v>
      </c>
      <c r="BE254" s="37">
        <v>0</v>
      </c>
      <c r="BF254" s="37">
        <v>0</v>
      </c>
      <c r="BG254" s="37">
        <v>0</v>
      </c>
      <c r="BH254" s="37">
        <v>0</v>
      </c>
      <c r="BI254" s="37">
        <v>0</v>
      </c>
      <c r="BJ254" s="37">
        <v>0</v>
      </c>
      <c r="BK254" s="37">
        <v>0</v>
      </c>
      <c r="BL254" s="37">
        <v>0</v>
      </c>
      <c r="BM254" s="37">
        <v>0</v>
      </c>
      <c r="BN254" s="37">
        <v>0</v>
      </c>
      <c r="BO254" s="37">
        <v>0</v>
      </c>
      <c r="BP254" s="37">
        <v>0</v>
      </c>
      <c r="BQ254" s="37">
        <v>0</v>
      </c>
      <c r="BR254" s="37">
        <v>0</v>
      </c>
      <c r="BS254" s="37">
        <v>0</v>
      </c>
      <c r="BT254" s="37">
        <v>0</v>
      </c>
      <c r="BU254" s="37">
        <v>0</v>
      </c>
      <c r="BV254" s="37">
        <v>300</v>
      </c>
      <c r="BW254" s="37">
        <v>0</v>
      </c>
      <c r="BX254" s="38">
        <v>0</v>
      </c>
    </row>
    <row r="255" spans="1:76" ht="14.1" customHeight="1" x14ac:dyDescent="0.25">
      <c r="A255" s="28">
        <f t="shared" si="27"/>
        <v>242</v>
      </c>
      <c r="B255" s="48" t="s">
        <v>287</v>
      </c>
      <c r="C255" s="40">
        <v>283</v>
      </c>
      <c r="D255" s="45" t="s">
        <v>190</v>
      </c>
      <c r="E255" s="32">
        <f t="shared" si="28"/>
        <v>0</v>
      </c>
      <c r="F255" s="32" t="e">
        <f>VLOOKUP(E255,Tab!$A$2:$B$255,2,TRUE)</f>
        <v>#N/A</v>
      </c>
      <c r="G255" s="44">
        <f t="shared" si="29"/>
        <v>242</v>
      </c>
      <c r="H255" s="44">
        <f t="shared" si="30"/>
        <v>0</v>
      </c>
      <c r="I255" s="44">
        <f t="shared" si="31"/>
        <v>0</v>
      </c>
      <c r="J255" s="44">
        <f t="shared" si="32"/>
        <v>0</v>
      </c>
      <c r="K255" s="44">
        <f t="shared" si="33"/>
        <v>0</v>
      </c>
      <c r="L255" s="34">
        <f t="shared" si="34"/>
        <v>242</v>
      </c>
      <c r="M255" s="35">
        <f t="shared" si="35"/>
        <v>48.4</v>
      </c>
      <c r="N255" s="36"/>
      <c r="O255" s="37">
        <v>0</v>
      </c>
      <c r="P255" s="37">
        <v>0</v>
      </c>
      <c r="Q255" s="37">
        <v>0</v>
      </c>
      <c r="R255" s="37">
        <v>0</v>
      </c>
      <c r="S255" s="37">
        <v>0</v>
      </c>
      <c r="T255" s="37">
        <v>0</v>
      </c>
      <c r="U255" s="37">
        <v>0</v>
      </c>
      <c r="V255" s="37">
        <v>0</v>
      </c>
      <c r="W255" s="37">
        <v>0</v>
      </c>
      <c r="X255" s="37">
        <v>0</v>
      </c>
      <c r="Y255" s="37">
        <v>0</v>
      </c>
      <c r="Z255" s="37">
        <v>0</v>
      </c>
      <c r="AA255" s="37">
        <v>0</v>
      </c>
      <c r="AB255" s="37">
        <v>0</v>
      </c>
      <c r="AC255" s="37">
        <v>0</v>
      </c>
      <c r="AD255" s="37">
        <v>0</v>
      </c>
      <c r="AE255" s="37">
        <v>0</v>
      </c>
      <c r="AF255" s="37">
        <v>0</v>
      </c>
      <c r="AG255" s="37">
        <v>0</v>
      </c>
      <c r="AH255" s="37">
        <v>0</v>
      </c>
      <c r="AI255" s="37">
        <v>0</v>
      </c>
      <c r="AJ255" s="37">
        <v>0</v>
      </c>
      <c r="AK255" s="37">
        <v>0</v>
      </c>
      <c r="AL255" s="152">
        <v>0</v>
      </c>
      <c r="AM255" s="149">
        <v>0</v>
      </c>
      <c r="AN255" s="37">
        <v>0</v>
      </c>
      <c r="AO255" s="37">
        <v>0</v>
      </c>
      <c r="AP255" s="37">
        <v>0</v>
      </c>
      <c r="AQ255" s="37">
        <v>0</v>
      </c>
      <c r="AR255" s="37">
        <v>0</v>
      </c>
      <c r="AS255" s="37">
        <v>0</v>
      </c>
      <c r="AT255" s="37">
        <v>0</v>
      </c>
      <c r="AU255" s="37">
        <v>0</v>
      </c>
      <c r="AV255" s="37">
        <v>0</v>
      </c>
      <c r="AW255" s="37">
        <v>0</v>
      </c>
      <c r="AX255" s="37">
        <v>0</v>
      </c>
      <c r="AY255" s="37">
        <v>0</v>
      </c>
      <c r="AZ255" s="37">
        <v>0</v>
      </c>
      <c r="BA255" s="37">
        <v>0</v>
      </c>
      <c r="BB255" s="37">
        <v>0</v>
      </c>
      <c r="BC255" s="37">
        <v>0</v>
      </c>
      <c r="BD255" s="37">
        <v>0</v>
      </c>
      <c r="BE255" s="37">
        <v>0</v>
      </c>
      <c r="BF255" s="37">
        <v>0</v>
      </c>
      <c r="BG255" s="37">
        <v>0</v>
      </c>
      <c r="BH255" s="37">
        <v>0</v>
      </c>
      <c r="BI255" s="37">
        <v>0</v>
      </c>
      <c r="BJ255" s="37">
        <v>0</v>
      </c>
      <c r="BK255" s="37">
        <v>0</v>
      </c>
      <c r="BL255" s="37">
        <v>0</v>
      </c>
      <c r="BM255" s="37">
        <v>0</v>
      </c>
      <c r="BN255" s="37">
        <v>0</v>
      </c>
      <c r="BO255" s="37">
        <v>0</v>
      </c>
      <c r="BP255" s="37">
        <v>0</v>
      </c>
      <c r="BQ255" s="37">
        <v>242</v>
      </c>
      <c r="BR255" s="37">
        <v>0</v>
      </c>
      <c r="BS255" s="37">
        <v>0</v>
      </c>
      <c r="BT255" s="37">
        <v>0</v>
      </c>
      <c r="BU255" s="37">
        <v>0</v>
      </c>
      <c r="BV255" s="37">
        <v>0</v>
      </c>
      <c r="BW255" s="37">
        <v>0</v>
      </c>
      <c r="BX255" s="38">
        <v>0</v>
      </c>
    </row>
    <row r="256" spans="1:76" ht="14.1" customHeight="1" x14ac:dyDescent="0.25">
      <c r="A256" s="28">
        <f t="shared" si="27"/>
        <v>243</v>
      </c>
      <c r="B256" s="46" t="s">
        <v>290</v>
      </c>
      <c r="C256" s="40">
        <v>4435</v>
      </c>
      <c r="D256" s="47" t="s">
        <v>62</v>
      </c>
      <c r="E256" s="32">
        <f t="shared" si="28"/>
        <v>0</v>
      </c>
      <c r="F256" s="32" t="e">
        <f>VLOOKUP(E256,Tab!$A$2:$B$255,2,TRUE)</f>
        <v>#N/A</v>
      </c>
      <c r="G256" s="33">
        <f t="shared" si="29"/>
        <v>184</v>
      </c>
      <c r="H256" s="33">
        <f t="shared" si="30"/>
        <v>0</v>
      </c>
      <c r="I256" s="33">
        <f t="shared" si="31"/>
        <v>0</v>
      </c>
      <c r="J256" s="33">
        <f t="shared" si="32"/>
        <v>0</v>
      </c>
      <c r="K256" s="33">
        <f t="shared" si="33"/>
        <v>0</v>
      </c>
      <c r="L256" s="34">
        <f t="shared" si="34"/>
        <v>184</v>
      </c>
      <c r="M256" s="35">
        <f t="shared" si="35"/>
        <v>36.799999999999997</v>
      </c>
      <c r="N256" s="36"/>
      <c r="O256" s="37">
        <v>0</v>
      </c>
      <c r="P256" s="37">
        <v>0</v>
      </c>
      <c r="Q256" s="37">
        <v>0</v>
      </c>
      <c r="R256" s="37">
        <v>0</v>
      </c>
      <c r="S256" s="37">
        <v>0</v>
      </c>
      <c r="T256" s="37">
        <v>0</v>
      </c>
      <c r="U256" s="37">
        <v>0</v>
      </c>
      <c r="V256" s="37">
        <v>0</v>
      </c>
      <c r="W256" s="37">
        <v>0</v>
      </c>
      <c r="X256" s="37">
        <v>0</v>
      </c>
      <c r="Y256" s="37">
        <v>0</v>
      </c>
      <c r="Z256" s="37">
        <v>0</v>
      </c>
      <c r="AA256" s="37">
        <v>0</v>
      </c>
      <c r="AB256" s="37">
        <v>0</v>
      </c>
      <c r="AC256" s="37">
        <v>0</v>
      </c>
      <c r="AD256" s="37">
        <v>0</v>
      </c>
      <c r="AE256" s="37">
        <v>0</v>
      </c>
      <c r="AF256" s="37">
        <v>0</v>
      </c>
      <c r="AG256" s="37">
        <v>0</v>
      </c>
      <c r="AH256" s="37">
        <v>0</v>
      </c>
      <c r="AI256" s="37">
        <v>0</v>
      </c>
      <c r="AJ256" s="37">
        <v>0</v>
      </c>
      <c r="AK256" s="37">
        <v>0</v>
      </c>
      <c r="AL256" s="152">
        <v>0</v>
      </c>
      <c r="AM256" s="149">
        <v>0</v>
      </c>
      <c r="AN256" s="37">
        <v>0</v>
      </c>
      <c r="AO256" s="37">
        <v>0</v>
      </c>
      <c r="AP256" s="37">
        <v>0</v>
      </c>
      <c r="AQ256" s="37">
        <v>0</v>
      </c>
      <c r="AR256" s="37">
        <v>0</v>
      </c>
      <c r="AS256" s="37">
        <v>0</v>
      </c>
      <c r="AT256" s="37">
        <v>0</v>
      </c>
      <c r="AU256" s="37">
        <v>0</v>
      </c>
      <c r="AV256" s="37">
        <v>0</v>
      </c>
      <c r="AW256" s="37">
        <v>0</v>
      </c>
      <c r="AX256" s="37">
        <v>0</v>
      </c>
      <c r="AY256" s="37">
        <v>0</v>
      </c>
      <c r="AZ256" s="37">
        <v>0</v>
      </c>
      <c r="BA256" s="37">
        <v>0</v>
      </c>
      <c r="BB256" s="37">
        <v>0</v>
      </c>
      <c r="BC256" s="37">
        <v>0</v>
      </c>
      <c r="BD256" s="37">
        <v>0</v>
      </c>
      <c r="BE256" s="37">
        <v>0</v>
      </c>
      <c r="BF256" s="37">
        <v>0</v>
      </c>
      <c r="BG256" s="37">
        <v>0</v>
      </c>
      <c r="BH256" s="37">
        <v>0</v>
      </c>
      <c r="BI256" s="37">
        <v>0</v>
      </c>
      <c r="BJ256" s="37">
        <v>0</v>
      </c>
      <c r="BK256" s="37">
        <v>0</v>
      </c>
      <c r="BL256" s="37">
        <v>0</v>
      </c>
      <c r="BM256" s="37">
        <v>0</v>
      </c>
      <c r="BN256" s="37">
        <v>0</v>
      </c>
      <c r="BO256" s="37">
        <v>0</v>
      </c>
      <c r="BP256" s="37">
        <v>0</v>
      </c>
      <c r="BQ256" s="37">
        <v>184</v>
      </c>
      <c r="BR256" s="37">
        <v>0</v>
      </c>
      <c r="BS256" s="37">
        <v>0</v>
      </c>
      <c r="BT256" s="37">
        <v>0</v>
      </c>
      <c r="BU256" s="37">
        <v>0</v>
      </c>
      <c r="BV256" s="37">
        <v>0</v>
      </c>
      <c r="BW256" s="37">
        <v>0</v>
      </c>
      <c r="BX256" s="38">
        <v>0</v>
      </c>
    </row>
    <row r="257" spans="1:76" ht="14.1" customHeight="1" x14ac:dyDescent="0.25">
      <c r="A257" s="28">
        <f t="shared" si="27"/>
        <v>244</v>
      </c>
      <c r="B257" s="46" t="s">
        <v>291</v>
      </c>
      <c r="C257" s="40">
        <v>14056</v>
      </c>
      <c r="D257" s="47" t="s">
        <v>232</v>
      </c>
      <c r="E257" s="32">
        <f t="shared" si="28"/>
        <v>0</v>
      </c>
      <c r="F257" s="32" t="e">
        <f>VLOOKUP(E257,Tab!$A$2:$B$255,2,TRUE)</f>
        <v>#N/A</v>
      </c>
      <c r="G257" s="33">
        <f t="shared" si="29"/>
        <v>178</v>
      </c>
      <c r="H257" s="33">
        <f t="shared" si="30"/>
        <v>0</v>
      </c>
      <c r="I257" s="33">
        <f t="shared" si="31"/>
        <v>0</v>
      </c>
      <c r="J257" s="33">
        <f t="shared" si="32"/>
        <v>0</v>
      </c>
      <c r="K257" s="33">
        <f t="shared" si="33"/>
        <v>0</v>
      </c>
      <c r="L257" s="34">
        <f t="shared" si="34"/>
        <v>178</v>
      </c>
      <c r="M257" s="35">
        <f t="shared" si="35"/>
        <v>35.6</v>
      </c>
      <c r="N257" s="36"/>
      <c r="O257" s="37">
        <v>0</v>
      </c>
      <c r="P257" s="37">
        <v>0</v>
      </c>
      <c r="Q257" s="37">
        <v>0</v>
      </c>
      <c r="R257" s="37">
        <v>0</v>
      </c>
      <c r="S257" s="37">
        <v>0</v>
      </c>
      <c r="T257" s="37">
        <v>0</v>
      </c>
      <c r="U257" s="37">
        <v>0</v>
      </c>
      <c r="V257" s="37">
        <v>0</v>
      </c>
      <c r="W257" s="37">
        <v>0</v>
      </c>
      <c r="X257" s="37">
        <v>0</v>
      </c>
      <c r="Y257" s="37">
        <v>0</v>
      </c>
      <c r="Z257" s="37">
        <v>0</v>
      </c>
      <c r="AA257" s="37">
        <v>0</v>
      </c>
      <c r="AB257" s="37">
        <v>0</v>
      </c>
      <c r="AC257" s="37">
        <v>0</v>
      </c>
      <c r="AD257" s="37">
        <v>0</v>
      </c>
      <c r="AE257" s="37">
        <v>0</v>
      </c>
      <c r="AF257" s="37">
        <v>0</v>
      </c>
      <c r="AG257" s="37">
        <v>0</v>
      </c>
      <c r="AH257" s="37">
        <v>0</v>
      </c>
      <c r="AI257" s="37">
        <v>0</v>
      </c>
      <c r="AJ257" s="37">
        <v>0</v>
      </c>
      <c r="AK257" s="37">
        <v>0</v>
      </c>
      <c r="AL257" s="152">
        <v>0</v>
      </c>
      <c r="AM257" s="149">
        <v>0</v>
      </c>
      <c r="AN257" s="37">
        <v>0</v>
      </c>
      <c r="AO257" s="37">
        <v>0</v>
      </c>
      <c r="AP257" s="37">
        <v>0</v>
      </c>
      <c r="AQ257" s="37">
        <v>0</v>
      </c>
      <c r="AR257" s="37">
        <v>0</v>
      </c>
      <c r="AS257" s="37">
        <v>0</v>
      </c>
      <c r="AT257" s="37">
        <v>0</v>
      </c>
      <c r="AU257" s="37">
        <v>0</v>
      </c>
      <c r="AV257" s="37">
        <v>0</v>
      </c>
      <c r="AW257" s="37">
        <v>0</v>
      </c>
      <c r="AX257" s="37">
        <v>0</v>
      </c>
      <c r="AY257" s="37">
        <v>0</v>
      </c>
      <c r="AZ257" s="37">
        <v>0</v>
      </c>
      <c r="BA257" s="37">
        <v>0</v>
      </c>
      <c r="BB257" s="37">
        <v>0</v>
      </c>
      <c r="BC257" s="37">
        <v>0</v>
      </c>
      <c r="BD257" s="37">
        <v>0</v>
      </c>
      <c r="BE257" s="37">
        <v>0</v>
      </c>
      <c r="BF257" s="37">
        <v>0</v>
      </c>
      <c r="BG257" s="37">
        <v>0</v>
      </c>
      <c r="BH257" s="37">
        <v>0</v>
      </c>
      <c r="BI257" s="37">
        <v>0</v>
      </c>
      <c r="BJ257" s="37">
        <v>0</v>
      </c>
      <c r="BK257" s="37">
        <v>0</v>
      </c>
      <c r="BL257" s="37">
        <v>0</v>
      </c>
      <c r="BM257" s="37">
        <v>0</v>
      </c>
      <c r="BN257" s="37">
        <v>0</v>
      </c>
      <c r="BO257" s="37">
        <v>0</v>
      </c>
      <c r="BP257" s="37">
        <v>0</v>
      </c>
      <c r="BQ257" s="37">
        <v>0</v>
      </c>
      <c r="BR257" s="37">
        <v>178</v>
      </c>
      <c r="BS257" s="37">
        <v>0</v>
      </c>
      <c r="BT257" s="37">
        <v>0</v>
      </c>
      <c r="BU257" s="37">
        <v>0</v>
      </c>
      <c r="BV257" s="37">
        <v>0</v>
      </c>
      <c r="BW257" s="37">
        <v>0</v>
      </c>
      <c r="BX257" s="38">
        <v>0</v>
      </c>
    </row>
    <row r="258" spans="1:76" ht="14.1" customHeight="1" x14ac:dyDescent="0.25">
      <c r="A258" s="28">
        <f t="shared" si="27"/>
        <v>245</v>
      </c>
      <c r="B258" s="46" t="s">
        <v>282</v>
      </c>
      <c r="C258" s="40">
        <v>14091</v>
      </c>
      <c r="D258" s="47" t="s">
        <v>505</v>
      </c>
      <c r="E258" s="32">
        <f t="shared" si="28"/>
        <v>0</v>
      </c>
      <c r="F258" s="32" t="e">
        <f>VLOOKUP(E258,Tab!$A$2:$B$255,2,TRUE)</f>
        <v>#N/A</v>
      </c>
      <c r="G258" s="33">
        <f t="shared" si="29"/>
        <v>154</v>
      </c>
      <c r="H258" s="33">
        <f t="shared" si="30"/>
        <v>0</v>
      </c>
      <c r="I258" s="33">
        <f t="shared" si="31"/>
        <v>0</v>
      </c>
      <c r="J258" s="33">
        <f t="shared" si="32"/>
        <v>0</v>
      </c>
      <c r="K258" s="33">
        <f t="shared" si="33"/>
        <v>0</v>
      </c>
      <c r="L258" s="34">
        <f t="shared" si="34"/>
        <v>154</v>
      </c>
      <c r="M258" s="35">
        <f t="shared" si="35"/>
        <v>30.8</v>
      </c>
      <c r="N258" s="36"/>
      <c r="O258" s="37">
        <v>0</v>
      </c>
      <c r="P258" s="37">
        <v>0</v>
      </c>
      <c r="Q258" s="37">
        <v>0</v>
      </c>
      <c r="R258" s="37">
        <v>0</v>
      </c>
      <c r="S258" s="37">
        <v>0</v>
      </c>
      <c r="T258" s="37">
        <v>0</v>
      </c>
      <c r="U258" s="37">
        <v>0</v>
      </c>
      <c r="V258" s="37">
        <v>0</v>
      </c>
      <c r="W258" s="37">
        <v>0</v>
      </c>
      <c r="X258" s="37">
        <v>0</v>
      </c>
      <c r="Y258" s="37">
        <v>0</v>
      </c>
      <c r="Z258" s="37">
        <v>0</v>
      </c>
      <c r="AA258" s="37">
        <v>0</v>
      </c>
      <c r="AB258" s="37">
        <v>0</v>
      </c>
      <c r="AC258" s="37">
        <v>0</v>
      </c>
      <c r="AD258" s="37">
        <v>0</v>
      </c>
      <c r="AE258" s="37">
        <v>0</v>
      </c>
      <c r="AF258" s="37">
        <v>0</v>
      </c>
      <c r="AG258" s="37">
        <v>0</v>
      </c>
      <c r="AH258" s="37">
        <v>0</v>
      </c>
      <c r="AI258" s="37">
        <v>0</v>
      </c>
      <c r="AJ258" s="37">
        <v>0</v>
      </c>
      <c r="AK258" s="37">
        <v>0</v>
      </c>
      <c r="AL258" s="152">
        <v>0</v>
      </c>
      <c r="AM258" s="149">
        <v>0</v>
      </c>
      <c r="AN258" s="37">
        <v>0</v>
      </c>
      <c r="AO258" s="37">
        <v>0</v>
      </c>
      <c r="AP258" s="37">
        <v>0</v>
      </c>
      <c r="AQ258" s="37">
        <v>0</v>
      </c>
      <c r="AR258" s="37">
        <v>0</v>
      </c>
      <c r="AS258" s="37">
        <v>0</v>
      </c>
      <c r="AT258" s="37">
        <v>0</v>
      </c>
      <c r="AU258" s="37">
        <v>0</v>
      </c>
      <c r="AV258" s="37">
        <v>0</v>
      </c>
      <c r="AW258" s="37">
        <v>0</v>
      </c>
      <c r="AX258" s="37">
        <v>0</v>
      </c>
      <c r="AY258" s="37">
        <v>0</v>
      </c>
      <c r="AZ258" s="37">
        <v>0</v>
      </c>
      <c r="BA258" s="37">
        <v>0</v>
      </c>
      <c r="BB258" s="37">
        <v>0</v>
      </c>
      <c r="BC258" s="37">
        <v>0</v>
      </c>
      <c r="BD258" s="37">
        <v>0</v>
      </c>
      <c r="BE258" s="37">
        <v>0</v>
      </c>
      <c r="BF258" s="37">
        <v>0</v>
      </c>
      <c r="BG258" s="37">
        <v>0</v>
      </c>
      <c r="BH258" s="37">
        <v>0</v>
      </c>
      <c r="BI258" s="37">
        <v>0</v>
      </c>
      <c r="BJ258" s="37">
        <v>0</v>
      </c>
      <c r="BK258" s="37">
        <v>0</v>
      </c>
      <c r="BL258" s="37">
        <v>0</v>
      </c>
      <c r="BM258" s="37">
        <v>0</v>
      </c>
      <c r="BN258" s="37">
        <v>0</v>
      </c>
      <c r="BO258" s="37">
        <v>0</v>
      </c>
      <c r="BP258" s="37">
        <v>0</v>
      </c>
      <c r="BQ258" s="37">
        <v>0</v>
      </c>
      <c r="BR258" s="37">
        <v>0</v>
      </c>
      <c r="BS258" s="37">
        <v>0</v>
      </c>
      <c r="BT258" s="37">
        <v>0</v>
      </c>
      <c r="BU258" s="37">
        <v>0</v>
      </c>
      <c r="BV258" s="37">
        <v>154</v>
      </c>
      <c r="BW258" s="37">
        <v>0</v>
      </c>
      <c r="BX258" s="38">
        <v>0</v>
      </c>
    </row>
    <row r="259" spans="1:76" ht="14.1" customHeight="1" x14ac:dyDescent="0.25">
      <c r="A259" s="28">
        <f t="shared" si="27"/>
        <v>246</v>
      </c>
      <c r="B259" s="48" t="s">
        <v>295</v>
      </c>
      <c r="C259" s="40">
        <v>4449</v>
      </c>
      <c r="D259" s="45" t="s">
        <v>190</v>
      </c>
      <c r="E259" s="32">
        <f t="shared" si="28"/>
        <v>0</v>
      </c>
      <c r="F259" s="32" t="e">
        <f>VLOOKUP(E259,Tab!$A$2:$B$255,2,TRUE)</f>
        <v>#N/A</v>
      </c>
      <c r="G259" s="33">
        <f t="shared" si="29"/>
        <v>135</v>
      </c>
      <c r="H259" s="33">
        <f t="shared" si="30"/>
        <v>0</v>
      </c>
      <c r="I259" s="33">
        <f t="shared" si="31"/>
        <v>0</v>
      </c>
      <c r="J259" s="33">
        <f t="shared" si="32"/>
        <v>0</v>
      </c>
      <c r="K259" s="33">
        <f t="shared" si="33"/>
        <v>0</v>
      </c>
      <c r="L259" s="34">
        <f t="shared" si="34"/>
        <v>135</v>
      </c>
      <c r="M259" s="35">
        <f t="shared" si="35"/>
        <v>27</v>
      </c>
      <c r="N259" s="36"/>
      <c r="O259" s="37">
        <v>0</v>
      </c>
      <c r="P259" s="37">
        <v>0</v>
      </c>
      <c r="Q259" s="37">
        <v>0</v>
      </c>
      <c r="R259" s="37">
        <v>0</v>
      </c>
      <c r="S259" s="37">
        <v>0</v>
      </c>
      <c r="T259" s="37">
        <v>0</v>
      </c>
      <c r="U259" s="37">
        <v>0</v>
      </c>
      <c r="V259" s="37">
        <v>0</v>
      </c>
      <c r="W259" s="37">
        <v>0</v>
      </c>
      <c r="X259" s="37">
        <v>0</v>
      </c>
      <c r="Y259" s="37">
        <v>0</v>
      </c>
      <c r="Z259" s="37">
        <v>0</v>
      </c>
      <c r="AA259" s="37">
        <v>0</v>
      </c>
      <c r="AB259" s="37">
        <v>0</v>
      </c>
      <c r="AC259" s="37">
        <v>0</v>
      </c>
      <c r="AD259" s="37">
        <v>0</v>
      </c>
      <c r="AE259" s="37">
        <v>0</v>
      </c>
      <c r="AF259" s="37">
        <v>0</v>
      </c>
      <c r="AG259" s="37">
        <v>0</v>
      </c>
      <c r="AH259" s="37">
        <v>0</v>
      </c>
      <c r="AI259" s="37">
        <v>0</v>
      </c>
      <c r="AJ259" s="37">
        <v>0</v>
      </c>
      <c r="AK259" s="37">
        <v>0</v>
      </c>
      <c r="AL259" s="152">
        <v>0</v>
      </c>
      <c r="AM259" s="149">
        <v>0</v>
      </c>
      <c r="AN259" s="37">
        <v>0</v>
      </c>
      <c r="AO259" s="37">
        <v>0</v>
      </c>
      <c r="AP259" s="37">
        <v>0</v>
      </c>
      <c r="AQ259" s="37">
        <v>0</v>
      </c>
      <c r="AR259" s="37">
        <v>0</v>
      </c>
      <c r="AS259" s="37">
        <v>0</v>
      </c>
      <c r="AT259" s="37">
        <v>0</v>
      </c>
      <c r="AU259" s="37">
        <v>0</v>
      </c>
      <c r="AV259" s="37">
        <v>0</v>
      </c>
      <c r="AW259" s="37">
        <v>0</v>
      </c>
      <c r="AX259" s="37">
        <v>0</v>
      </c>
      <c r="AY259" s="37">
        <v>0</v>
      </c>
      <c r="AZ259" s="37">
        <v>0</v>
      </c>
      <c r="BA259" s="37">
        <v>0</v>
      </c>
      <c r="BB259" s="37">
        <v>0</v>
      </c>
      <c r="BC259" s="37">
        <v>0</v>
      </c>
      <c r="BD259" s="37">
        <v>0</v>
      </c>
      <c r="BE259" s="37">
        <v>0</v>
      </c>
      <c r="BF259" s="37">
        <v>0</v>
      </c>
      <c r="BG259" s="37">
        <v>0</v>
      </c>
      <c r="BH259" s="37">
        <v>0</v>
      </c>
      <c r="BI259" s="37">
        <v>0</v>
      </c>
      <c r="BJ259" s="37">
        <v>0</v>
      </c>
      <c r="BK259" s="37">
        <v>135</v>
      </c>
      <c r="BL259" s="37">
        <v>0</v>
      </c>
      <c r="BM259" s="37">
        <v>0</v>
      </c>
      <c r="BN259" s="37">
        <v>0</v>
      </c>
      <c r="BO259" s="37">
        <v>0</v>
      </c>
      <c r="BP259" s="37">
        <v>0</v>
      </c>
      <c r="BQ259" s="37">
        <v>0</v>
      </c>
      <c r="BR259" s="37">
        <v>0</v>
      </c>
      <c r="BS259" s="37">
        <v>0</v>
      </c>
      <c r="BT259" s="37">
        <v>0</v>
      </c>
      <c r="BU259" s="37">
        <v>0</v>
      </c>
      <c r="BV259" s="37">
        <v>0</v>
      </c>
      <c r="BW259" s="37">
        <v>0</v>
      </c>
      <c r="BX259" s="38">
        <v>0</v>
      </c>
    </row>
    <row r="260" spans="1:76" ht="14.1" customHeight="1" x14ac:dyDescent="0.25">
      <c r="A260" s="28">
        <f t="shared" si="27"/>
        <v>247</v>
      </c>
      <c r="B260" s="50"/>
      <c r="C260" s="40"/>
      <c r="D260" s="51"/>
      <c r="E260" s="32">
        <f t="shared" si="28"/>
        <v>0</v>
      </c>
      <c r="F260" s="32" t="e">
        <f>VLOOKUP(E260,Tab!$A$2:$B$255,2,TRUE)</f>
        <v>#N/A</v>
      </c>
      <c r="G260" s="33">
        <f t="shared" si="29"/>
        <v>0</v>
      </c>
      <c r="H260" s="33">
        <f t="shared" si="30"/>
        <v>0</v>
      </c>
      <c r="I260" s="33">
        <f t="shared" si="31"/>
        <v>0</v>
      </c>
      <c r="J260" s="33">
        <f t="shared" si="32"/>
        <v>0</v>
      </c>
      <c r="K260" s="33">
        <f t="shared" si="33"/>
        <v>0</v>
      </c>
      <c r="L260" s="34">
        <f t="shared" si="34"/>
        <v>0</v>
      </c>
      <c r="M260" s="35">
        <f t="shared" si="35"/>
        <v>0</v>
      </c>
      <c r="N260" s="36"/>
      <c r="O260" s="37">
        <v>0</v>
      </c>
      <c r="P260" s="37">
        <v>0</v>
      </c>
      <c r="Q260" s="37">
        <v>0</v>
      </c>
      <c r="R260" s="37">
        <v>0</v>
      </c>
      <c r="S260" s="37">
        <v>0</v>
      </c>
      <c r="T260" s="37">
        <v>0</v>
      </c>
      <c r="U260" s="37">
        <v>0</v>
      </c>
      <c r="V260" s="37">
        <v>0</v>
      </c>
      <c r="W260" s="37">
        <v>0</v>
      </c>
      <c r="X260" s="37">
        <v>0</v>
      </c>
      <c r="Y260" s="37">
        <v>0</v>
      </c>
      <c r="Z260" s="37">
        <v>0</v>
      </c>
      <c r="AA260" s="37">
        <v>0</v>
      </c>
      <c r="AB260" s="37">
        <v>0</v>
      </c>
      <c r="AC260" s="37">
        <v>0</v>
      </c>
      <c r="AD260" s="37">
        <v>0</v>
      </c>
      <c r="AE260" s="37">
        <v>0</v>
      </c>
      <c r="AF260" s="37">
        <v>0</v>
      </c>
      <c r="AG260" s="37">
        <v>0</v>
      </c>
      <c r="AH260" s="37">
        <v>0</v>
      </c>
      <c r="AI260" s="37">
        <v>0</v>
      </c>
      <c r="AJ260" s="37">
        <v>0</v>
      </c>
      <c r="AK260" s="37">
        <v>0</v>
      </c>
      <c r="AL260" s="152">
        <v>0</v>
      </c>
      <c r="AM260" s="149">
        <v>0</v>
      </c>
      <c r="AN260" s="37">
        <v>0</v>
      </c>
      <c r="AO260" s="37">
        <v>0</v>
      </c>
      <c r="AP260" s="37">
        <v>0</v>
      </c>
      <c r="AQ260" s="37">
        <v>0</v>
      </c>
      <c r="AR260" s="37">
        <v>0</v>
      </c>
      <c r="AS260" s="37">
        <v>0</v>
      </c>
      <c r="AT260" s="37">
        <v>0</v>
      </c>
      <c r="AU260" s="37">
        <v>0</v>
      </c>
      <c r="AV260" s="37">
        <v>0</v>
      </c>
      <c r="AW260" s="37">
        <v>0</v>
      </c>
      <c r="AX260" s="37">
        <v>0</v>
      </c>
      <c r="AY260" s="37">
        <v>0</v>
      </c>
      <c r="AZ260" s="37">
        <v>0</v>
      </c>
      <c r="BA260" s="37">
        <v>0</v>
      </c>
      <c r="BB260" s="37">
        <v>0</v>
      </c>
      <c r="BC260" s="37">
        <v>0</v>
      </c>
      <c r="BD260" s="37">
        <v>0</v>
      </c>
      <c r="BE260" s="37">
        <v>0</v>
      </c>
      <c r="BF260" s="37">
        <v>0</v>
      </c>
      <c r="BG260" s="37">
        <v>0</v>
      </c>
      <c r="BH260" s="37">
        <v>0</v>
      </c>
      <c r="BI260" s="37">
        <v>0</v>
      </c>
      <c r="BJ260" s="37">
        <v>0</v>
      </c>
      <c r="BK260" s="37">
        <v>0</v>
      </c>
      <c r="BL260" s="37">
        <v>0</v>
      </c>
      <c r="BM260" s="37">
        <v>0</v>
      </c>
      <c r="BN260" s="37">
        <v>0</v>
      </c>
      <c r="BO260" s="37">
        <v>0</v>
      </c>
      <c r="BP260" s="37">
        <v>0</v>
      </c>
      <c r="BQ260" s="37">
        <v>0</v>
      </c>
      <c r="BR260" s="37">
        <v>0</v>
      </c>
      <c r="BS260" s="37">
        <v>0</v>
      </c>
      <c r="BT260" s="37">
        <v>0</v>
      </c>
      <c r="BU260" s="37">
        <v>0</v>
      </c>
      <c r="BV260" s="37">
        <v>0</v>
      </c>
      <c r="BW260" s="37">
        <v>0</v>
      </c>
      <c r="BX260" s="38">
        <v>0</v>
      </c>
    </row>
    <row r="261" spans="1:76" ht="14.1" customHeight="1" x14ac:dyDescent="0.25">
      <c r="A261" s="28">
        <f t="shared" si="27"/>
        <v>248</v>
      </c>
      <c r="B261" s="50"/>
      <c r="C261" s="40"/>
      <c r="D261" s="51"/>
      <c r="E261" s="32">
        <f t="shared" si="28"/>
        <v>0</v>
      </c>
      <c r="F261" s="32" t="e">
        <f>VLOOKUP(E261,Tab!$A$2:$B$255,2,TRUE)</f>
        <v>#N/A</v>
      </c>
      <c r="G261" s="33">
        <f t="shared" si="29"/>
        <v>0</v>
      </c>
      <c r="H261" s="33">
        <f t="shared" si="30"/>
        <v>0</v>
      </c>
      <c r="I261" s="33">
        <f t="shared" si="31"/>
        <v>0</v>
      </c>
      <c r="J261" s="33">
        <f t="shared" si="32"/>
        <v>0</v>
      </c>
      <c r="K261" s="33">
        <f t="shared" si="33"/>
        <v>0</v>
      </c>
      <c r="L261" s="34">
        <f t="shared" si="34"/>
        <v>0</v>
      </c>
      <c r="M261" s="35">
        <f t="shared" si="35"/>
        <v>0</v>
      </c>
      <c r="N261" s="36"/>
      <c r="O261" s="37">
        <v>0</v>
      </c>
      <c r="P261" s="37">
        <v>0</v>
      </c>
      <c r="Q261" s="37">
        <v>0</v>
      </c>
      <c r="R261" s="37">
        <v>0</v>
      </c>
      <c r="S261" s="37">
        <v>0</v>
      </c>
      <c r="T261" s="37">
        <v>0</v>
      </c>
      <c r="U261" s="37">
        <v>0</v>
      </c>
      <c r="V261" s="37">
        <v>0</v>
      </c>
      <c r="W261" s="37">
        <v>0</v>
      </c>
      <c r="X261" s="37">
        <v>0</v>
      </c>
      <c r="Y261" s="37">
        <v>0</v>
      </c>
      <c r="Z261" s="37">
        <v>0</v>
      </c>
      <c r="AA261" s="37">
        <v>0</v>
      </c>
      <c r="AB261" s="37">
        <v>0</v>
      </c>
      <c r="AC261" s="37">
        <v>0</v>
      </c>
      <c r="AD261" s="37">
        <v>0</v>
      </c>
      <c r="AE261" s="37">
        <v>0</v>
      </c>
      <c r="AF261" s="37">
        <v>0</v>
      </c>
      <c r="AG261" s="37">
        <v>0</v>
      </c>
      <c r="AH261" s="37">
        <v>0</v>
      </c>
      <c r="AI261" s="37">
        <v>0</v>
      </c>
      <c r="AJ261" s="37">
        <v>0</v>
      </c>
      <c r="AK261" s="37">
        <v>0</v>
      </c>
      <c r="AL261" s="152">
        <v>0</v>
      </c>
      <c r="AM261" s="149">
        <v>0</v>
      </c>
      <c r="AN261" s="37">
        <v>0</v>
      </c>
      <c r="AO261" s="37">
        <v>0</v>
      </c>
      <c r="AP261" s="37">
        <v>0</v>
      </c>
      <c r="AQ261" s="37">
        <v>0</v>
      </c>
      <c r="AR261" s="37">
        <v>0</v>
      </c>
      <c r="AS261" s="37">
        <v>0</v>
      </c>
      <c r="AT261" s="37">
        <v>0</v>
      </c>
      <c r="AU261" s="37">
        <v>0</v>
      </c>
      <c r="AV261" s="37">
        <v>0</v>
      </c>
      <c r="AW261" s="37">
        <v>0</v>
      </c>
      <c r="AX261" s="37">
        <v>0</v>
      </c>
      <c r="AY261" s="37">
        <v>0</v>
      </c>
      <c r="AZ261" s="37">
        <v>0</v>
      </c>
      <c r="BA261" s="37">
        <v>0</v>
      </c>
      <c r="BB261" s="37">
        <v>0</v>
      </c>
      <c r="BC261" s="37">
        <v>0</v>
      </c>
      <c r="BD261" s="37">
        <v>0</v>
      </c>
      <c r="BE261" s="37">
        <v>0</v>
      </c>
      <c r="BF261" s="37">
        <v>0</v>
      </c>
      <c r="BG261" s="37">
        <v>0</v>
      </c>
      <c r="BH261" s="37">
        <v>0</v>
      </c>
      <c r="BI261" s="37">
        <v>0</v>
      </c>
      <c r="BJ261" s="37">
        <v>0</v>
      </c>
      <c r="BK261" s="37">
        <v>0</v>
      </c>
      <c r="BL261" s="37">
        <v>0</v>
      </c>
      <c r="BM261" s="37">
        <v>0</v>
      </c>
      <c r="BN261" s="37">
        <v>0</v>
      </c>
      <c r="BO261" s="37">
        <v>0</v>
      </c>
      <c r="BP261" s="37">
        <v>0</v>
      </c>
      <c r="BQ261" s="37">
        <v>0</v>
      </c>
      <c r="BR261" s="37">
        <v>0</v>
      </c>
      <c r="BS261" s="37">
        <v>0</v>
      </c>
      <c r="BT261" s="37">
        <v>0</v>
      </c>
      <c r="BU261" s="37">
        <v>0</v>
      </c>
      <c r="BV261" s="37">
        <v>0</v>
      </c>
      <c r="BW261" s="37">
        <v>0</v>
      </c>
      <c r="BX261" s="38">
        <v>0</v>
      </c>
    </row>
    <row r="262" spans="1:76" ht="14.1" customHeight="1" x14ac:dyDescent="0.25">
      <c r="A262" s="28">
        <f t="shared" si="27"/>
        <v>249</v>
      </c>
      <c r="B262" s="46"/>
      <c r="C262" s="40"/>
      <c r="D262" s="47"/>
      <c r="E262" s="32">
        <f t="shared" si="28"/>
        <v>0</v>
      </c>
      <c r="F262" s="32" t="e">
        <f>VLOOKUP(E262,Tab!$A$2:$B$255,2,TRUE)</f>
        <v>#N/A</v>
      </c>
      <c r="G262" s="33">
        <f t="shared" si="29"/>
        <v>0</v>
      </c>
      <c r="H262" s="33">
        <f t="shared" si="30"/>
        <v>0</v>
      </c>
      <c r="I262" s="33">
        <f t="shared" si="31"/>
        <v>0</v>
      </c>
      <c r="J262" s="33">
        <f t="shared" si="32"/>
        <v>0</v>
      </c>
      <c r="K262" s="33">
        <f t="shared" si="33"/>
        <v>0</v>
      </c>
      <c r="L262" s="34">
        <f t="shared" si="34"/>
        <v>0</v>
      </c>
      <c r="M262" s="35">
        <f t="shared" si="35"/>
        <v>0</v>
      </c>
      <c r="N262" s="36"/>
      <c r="O262" s="37">
        <v>0</v>
      </c>
      <c r="P262" s="37">
        <v>0</v>
      </c>
      <c r="Q262" s="37">
        <v>0</v>
      </c>
      <c r="R262" s="37">
        <v>0</v>
      </c>
      <c r="S262" s="37">
        <v>0</v>
      </c>
      <c r="T262" s="37">
        <v>0</v>
      </c>
      <c r="U262" s="37">
        <v>0</v>
      </c>
      <c r="V262" s="37">
        <v>0</v>
      </c>
      <c r="W262" s="37">
        <v>0</v>
      </c>
      <c r="X262" s="37">
        <v>0</v>
      </c>
      <c r="Y262" s="37">
        <v>0</v>
      </c>
      <c r="Z262" s="37">
        <v>0</v>
      </c>
      <c r="AA262" s="37">
        <v>0</v>
      </c>
      <c r="AB262" s="37">
        <v>0</v>
      </c>
      <c r="AC262" s="37">
        <v>0</v>
      </c>
      <c r="AD262" s="37">
        <v>0</v>
      </c>
      <c r="AE262" s="37">
        <v>0</v>
      </c>
      <c r="AF262" s="37">
        <v>0</v>
      </c>
      <c r="AG262" s="37">
        <v>0</v>
      </c>
      <c r="AH262" s="37">
        <v>0</v>
      </c>
      <c r="AI262" s="37">
        <v>0</v>
      </c>
      <c r="AJ262" s="37">
        <v>0</v>
      </c>
      <c r="AK262" s="37">
        <v>0</v>
      </c>
      <c r="AL262" s="152">
        <v>0</v>
      </c>
      <c r="AM262" s="149">
        <v>0</v>
      </c>
      <c r="AN262" s="37">
        <v>0</v>
      </c>
      <c r="AO262" s="37">
        <v>0</v>
      </c>
      <c r="AP262" s="37">
        <v>0</v>
      </c>
      <c r="AQ262" s="37">
        <v>0</v>
      </c>
      <c r="AR262" s="37">
        <v>0</v>
      </c>
      <c r="AS262" s="37">
        <v>0</v>
      </c>
      <c r="AT262" s="37">
        <v>0</v>
      </c>
      <c r="AU262" s="37">
        <v>0</v>
      </c>
      <c r="AV262" s="37">
        <v>0</v>
      </c>
      <c r="AW262" s="37">
        <v>0</v>
      </c>
      <c r="AX262" s="37">
        <v>0</v>
      </c>
      <c r="AY262" s="37">
        <v>0</v>
      </c>
      <c r="AZ262" s="37">
        <v>0</v>
      </c>
      <c r="BA262" s="37">
        <v>0</v>
      </c>
      <c r="BB262" s="37">
        <v>0</v>
      </c>
      <c r="BC262" s="37">
        <v>0</v>
      </c>
      <c r="BD262" s="37">
        <v>0</v>
      </c>
      <c r="BE262" s="37">
        <v>0</v>
      </c>
      <c r="BF262" s="37">
        <v>0</v>
      </c>
      <c r="BG262" s="37">
        <v>0</v>
      </c>
      <c r="BH262" s="37">
        <v>0</v>
      </c>
      <c r="BI262" s="37">
        <v>0</v>
      </c>
      <c r="BJ262" s="37">
        <v>0</v>
      </c>
      <c r="BK262" s="37">
        <v>0</v>
      </c>
      <c r="BL262" s="37">
        <v>0</v>
      </c>
      <c r="BM262" s="37">
        <v>0</v>
      </c>
      <c r="BN262" s="37">
        <v>0</v>
      </c>
      <c r="BO262" s="37">
        <v>0</v>
      </c>
      <c r="BP262" s="37">
        <v>0</v>
      </c>
      <c r="BQ262" s="37">
        <v>0</v>
      </c>
      <c r="BR262" s="37">
        <v>0</v>
      </c>
      <c r="BS262" s="37">
        <v>0</v>
      </c>
      <c r="BT262" s="37">
        <v>0</v>
      </c>
      <c r="BU262" s="37">
        <v>0</v>
      </c>
      <c r="BV262" s="37">
        <v>0</v>
      </c>
      <c r="BW262" s="37">
        <v>0</v>
      </c>
      <c r="BX262" s="38">
        <v>0</v>
      </c>
    </row>
    <row r="263" spans="1:76" ht="14.1" customHeight="1" x14ac:dyDescent="0.25">
      <c r="A263" s="28">
        <f t="shared" si="27"/>
        <v>250</v>
      </c>
      <c r="B263" s="48"/>
      <c r="C263" s="40"/>
      <c r="D263" s="45"/>
      <c r="E263" s="32">
        <f t="shared" si="28"/>
        <v>0</v>
      </c>
      <c r="F263" s="32" t="e">
        <f>VLOOKUP(E263,Tab!$A$2:$B$255,2,TRUE)</f>
        <v>#N/A</v>
      </c>
      <c r="G263" s="33">
        <f t="shared" si="29"/>
        <v>0</v>
      </c>
      <c r="H263" s="33">
        <f t="shared" si="30"/>
        <v>0</v>
      </c>
      <c r="I263" s="33">
        <f t="shared" si="31"/>
        <v>0</v>
      </c>
      <c r="J263" s="33">
        <f t="shared" si="32"/>
        <v>0</v>
      </c>
      <c r="K263" s="33">
        <f t="shared" si="33"/>
        <v>0</v>
      </c>
      <c r="L263" s="34">
        <f t="shared" si="34"/>
        <v>0</v>
      </c>
      <c r="M263" s="35">
        <f t="shared" si="35"/>
        <v>0</v>
      </c>
      <c r="N263" s="36"/>
      <c r="O263" s="37">
        <v>0</v>
      </c>
      <c r="P263" s="37">
        <v>0</v>
      </c>
      <c r="Q263" s="37">
        <v>0</v>
      </c>
      <c r="R263" s="37">
        <v>0</v>
      </c>
      <c r="S263" s="37">
        <v>0</v>
      </c>
      <c r="T263" s="37">
        <v>0</v>
      </c>
      <c r="U263" s="37">
        <v>0</v>
      </c>
      <c r="V263" s="37">
        <v>0</v>
      </c>
      <c r="W263" s="37">
        <v>0</v>
      </c>
      <c r="X263" s="37">
        <v>0</v>
      </c>
      <c r="Y263" s="37">
        <v>0</v>
      </c>
      <c r="Z263" s="37">
        <v>0</v>
      </c>
      <c r="AA263" s="37">
        <v>0</v>
      </c>
      <c r="AB263" s="37">
        <v>0</v>
      </c>
      <c r="AC263" s="37">
        <v>0</v>
      </c>
      <c r="AD263" s="37">
        <v>0</v>
      </c>
      <c r="AE263" s="37">
        <v>0</v>
      </c>
      <c r="AF263" s="37">
        <v>0</v>
      </c>
      <c r="AG263" s="37">
        <v>0</v>
      </c>
      <c r="AH263" s="37">
        <v>0</v>
      </c>
      <c r="AI263" s="37">
        <v>0</v>
      </c>
      <c r="AJ263" s="37">
        <v>0</v>
      </c>
      <c r="AK263" s="37">
        <v>0</v>
      </c>
      <c r="AL263" s="152">
        <v>0</v>
      </c>
      <c r="AM263" s="149">
        <v>0</v>
      </c>
      <c r="AN263" s="37">
        <v>0</v>
      </c>
      <c r="AO263" s="37">
        <v>0</v>
      </c>
      <c r="AP263" s="37">
        <v>0</v>
      </c>
      <c r="AQ263" s="37">
        <v>0</v>
      </c>
      <c r="AR263" s="37">
        <v>0</v>
      </c>
      <c r="AS263" s="37">
        <v>0</v>
      </c>
      <c r="AT263" s="37">
        <v>0</v>
      </c>
      <c r="AU263" s="37">
        <v>0</v>
      </c>
      <c r="AV263" s="37">
        <v>0</v>
      </c>
      <c r="AW263" s="37">
        <v>0</v>
      </c>
      <c r="AX263" s="37">
        <v>0</v>
      </c>
      <c r="AY263" s="37">
        <v>0</v>
      </c>
      <c r="AZ263" s="37">
        <v>0</v>
      </c>
      <c r="BA263" s="37">
        <v>0</v>
      </c>
      <c r="BB263" s="37">
        <v>0</v>
      </c>
      <c r="BC263" s="37">
        <v>0</v>
      </c>
      <c r="BD263" s="37">
        <v>0</v>
      </c>
      <c r="BE263" s="37">
        <v>0</v>
      </c>
      <c r="BF263" s="37">
        <v>0</v>
      </c>
      <c r="BG263" s="37">
        <v>0</v>
      </c>
      <c r="BH263" s="37">
        <v>0</v>
      </c>
      <c r="BI263" s="37">
        <v>0</v>
      </c>
      <c r="BJ263" s="37">
        <v>0</v>
      </c>
      <c r="BK263" s="37">
        <v>0</v>
      </c>
      <c r="BL263" s="37">
        <v>0</v>
      </c>
      <c r="BM263" s="37">
        <v>0</v>
      </c>
      <c r="BN263" s="37">
        <v>0</v>
      </c>
      <c r="BO263" s="37">
        <v>0</v>
      </c>
      <c r="BP263" s="37">
        <v>0</v>
      </c>
      <c r="BQ263" s="37">
        <v>0</v>
      </c>
      <c r="BR263" s="37">
        <v>0</v>
      </c>
      <c r="BS263" s="37">
        <v>0</v>
      </c>
      <c r="BT263" s="37">
        <v>0</v>
      </c>
      <c r="BU263" s="37">
        <v>0</v>
      </c>
      <c r="BV263" s="37">
        <v>0</v>
      </c>
      <c r="BW263" s="37">
        <v>0</v>
      </c>
      <c r="BX263" s="38">
        <v>0</v>
      </c>
    </row>
  </sheetData>
  <sortState ref="B14:BX273">
    <sortCondition descending="1" ref="L14:L273"/>
    <sortCondition descending="1" ref="E14:E273"/>
  </sortState>
  <mergeCells count="15">
    <mergeCell ref="O9:AL9"/>
    <mergeCell ref="AM9:BX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96" priority="1" stopIfTrue="1" operator="between">
      <formula>563</formula>
      <formula>569</formula>
    </cfRule>
    <cfRule type="cellIs" dxfId="95" priority="2" stopIfTrue="1" operator="between">
      <formula>570</formula>
      <formula>571</formula>
    </cfRule>
    <cfRule type="cellIs" dxfId="94" priority="3" stopIfTrue="1" operator="between">
      <formula>572</formula>
      <formula>600</formula>
    </cfRule>
  </conditionalFormatting>
  <conditionalFormatting sqref="F14:F263">
    <cfRule type="cellIs" dxfId="93" priority="4" stopIfTrue="1" operator="equal">
      <formula>"A"</formula>
    </cfRule>
    <cfRule type="cellIs" dxfId="92" priority="5" stopIfTrue="1" operator="equal">
      <formula>"B"</formula>
    </cfRule>
    <cfRule type="cellIs" dxfId="91" priority="6" stopIfTrue="1" operator="equal">
      <formula>"C"</formula>
    </cfRule>
  </conditionalFormatting>
  <conditionalFormatting sqref="E14:E263">
    <cfRule type="cellIs" dxfId="90" priority="7" stopIfTrue="1" operator="between">
      <formula>563</formula>
      <formula>600</formula>
    </cfRule>
  </conditionalFormatting>
  <printOptions horizontalCentered="1"/>
  <pageMargins left="0.74791666666666667" right="0.74791666666666667" top="0.19652777777777777" bottom="0.19652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L4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5.85546875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7" width="15.7109375" style="5" customWidth="1"/>
    <col min="18" max="18" width="9.140625" style="6"/>
    <col min="19" max="19" width="9.140625" style="4"/>
    <col min="20" max="24" width="9.140625" style="6"/>
    <col min="25" max="244" width="9.140625" style="4"/>
    <col min="245" max="255" width="9.140625" style="6"/>
    <col min="256" max="256" width="5.85546875" style="6" customWidth="1"/>
    <col min="257" max="257" width="21.140625" style="6" customWidth="1"/>
    <col min="258" max="258" width="7.28515625" style="6" customWidth="1"/>
    <col min="259" max="259" width="9.5703125" style="6" customWidth="1"/>
    <col min="260" max="261" width="9.28515625" style="6" customWidth="1"/>
    <col min="262" max="263" width="8.140625" style="6" customWidth="1"/>
    <col min="264" max="264" width="8.28515625" style="6" customWidth="1"/>
    <col min="265" max="265" width="10" style="6" customWidth="1"/>
    <col min="266" max="266" width="11" style="6" customWidth="1"/>
    <col min="267" max="267" width="2.7109375" style="6" customWidth="1"/>
    <col min="268" max="271" width="15.7109375" style="6" customWidth="1"/>
    <col min="272" max="273" width="13.42578125" style="6" customWidth="1"/>
    <col min="274" max="511" width="9.140625" style="6"/>
    <col min="512" max="512" width="5.85546875" style="6" customWidth="1"/>
    <col min="513" max="513" width="21.140625" style="6" customWidth="1"/>
    <col min="514" max="514" width="7.28515625" style="6" customWidth="1"/>
    <col min="515" max="515" width="9.5703125" style="6" customWidth="1"/>
    <col min="516" max="517" width="9.28515625" style="6" customWidth="1"/>
    <col min="518" max="519" width="8.140625" style="6" customWidth="1"/>
    <col min="520" max="520" width="8.28515625" style="6" customWidth="1"/>
    <col min="521" max="521" width="10" style="6" customWidth="1"/>
    <col min="522" max="522" width="11" style="6" customWidth="1"/>
    <col min="523" max="523" width="2.7109375" style="6" customWidth="1"/>
    <col min="524" max="527" width="15.7109375" style="6" customWidth="1"/>
    <col min="528" max="529" width="13.42578125" style="6" customWidth="1"/>
    <col min="530" max="767" width="9.140625" style="6"/>
    <col min="768" max="768" width="5.85546875" style="6" customWidth="1"/>
    <col min="769" max="769" width="21.140625" style="6" customWidth="1"/>
    <col min="770" max="770" width="7.28515625" style="6" customWidth="1"/>
    <col min="771" max="771" width="9.5703125" style="6" customWidth="1"/>
    <col min="772" max="773" width="9.28515625" style="6" customWidth="1"/>
    <col min="774" max="775" width="8.140625" style="6" customWidth="1"/>
    <col min="776" max="776" width="8.28515625" style="6" customWidth="1"/>
    <col min="777" max="777" width="10" style="6" customWidth="1"/>
    <col min="778" max="778" width="11" style="6" customWidth="1"/>
    <col min="779" max="779" width="2.7109375" style="6" customWidth="1"/>
    <col min="780" max="783" width="15.7109375" style="6" customWidth="1"/>
    <col min="784" max="785" width="13.42578125" style="6" customWidth="1"/>
    <col min="786" max="1023" width="9.140625" style="6"/>
    <col min="1024" max="1024" width="5.85546875" style="6" customWidth="1"/>
    <col min="1025" max="1025" width="21.140625" style="6" customWidth="1"/>
    <col min="1026" max="1026" width="7.28515625" style="6" customWidth="1"/>
    <col min="1027" max="1027" width="9.5703125" style="6" customWidth="1"/>
    <col min="1028" max="1029" width="9.28515625" style="6" customWidth="1"/>
    <col min="1030" max="1031" width="8.140625" style="6" customWidth="1"/>
    <col min="1032" max="1032" width="8.28515625" style="6" customWidth="1"/>
    <col min="1033" max="1033" width="10" style="6" customWidth="1"/>
    <col min="1034" max="1034" width="11" style="6" customWidth="1"/>
    <col min="1035" max="1035" width="2.7109375" style="6" customWidth="1"/>
    <col min="1036" max="1039" width="15.7109375" style="6" customWidth="1"/>
    <col min="1040" max="1041" width="13.42578125" style="6" customWidth="1"/>
    <col min="1042" max="1279" width="9.140625" style="6"/>
    <col min="1280" max="1280" width="5.85546875" style="6" customWidth="1"/>
    <col min="1281" max="1281" width="21.140625" style="6" customWidth="1"/>
    <col min="1282" max="1282" width="7.28515625" style="6" customWidth="1"/>
    <col min="1283" max="1283" width="9.5703125" style="6" customWidth="1"/>
    <col min="1284" max="1285" width="9.28515625" style="6" customWidth="1"/>
    <col min="1286" max="1287" width="8.140625" style="6" customWidth="1"/>
    <col min="1288" max="1288" width="8.28515625" style="6" customWidth="1"/>
    <col min="1289" max="1289" width="10" style="6" customWidth="1"/>
    <col min="1290" max="1290" width="11" style="6" customWidth="1"/>
    <col min="1291" max="1291" width="2.7109375" style="6" customWidth="1"/>
    <col min="1292" max="1295" width="15.7109375" style="6" customWidth="1"/>
    <col min="1296" max="1297" width="13.42578125" style="6" customWidth="1"/>
    <col min="1298" max="1535" width="9.140625" style="6"/>
    <col min="1536" max="1536" width="5.85546875" style="6" customWidth="1"/>
    <col min="1537" max="1537" width="21.140625" style="6" customWidth="1"/>
    <col min="1538" max="1538" width="7.28515625" style="6" customWidth="1"/>
    <col min="1539" max="1539" width="9.5703125" style="6" customWidth="1"/>
    <col min="1540" max="1541" width="9.28515625" style="6" customWidth="1"/>
    <col min="1542" max="1543" width="8.140625" style="6" customWidth="1"/>
    <col min="1544" max="1544" width="8.28515625" style="6" customWidth="1"/>
    <col min="1545" max="1545" width="10" style="6" customWidth="1"/>
    <col min="1546" max="1546" width="11" style="6" customWidth="1"/>
    <col min="1547" max="1547" width="2.7109375" style="6" customWidth="1"/>
    <col min="1548" max="1551" width="15.7109375" style="6" customWidth="1"/>
    <col min="1552" max="1553" width="13.42578125" style="6" customWidth="1"/>
    <col min="1554" max="1791" width="9.140625" style="6"/>
    <col min="1792" max="1792" width="5.85546875" style="6" customWidth="1"/>
    <col min="1793" max="1793" width="21.140625" style="6" customWidth="1"/>
    <col min="1794" max="1794" width="7.28515625" style="6" customWidth="1"/>
    <col min="1795" max="1795" width="9.5703125" style="6" customWidth="1"/>
    <col min="1796" max="1797" width="9.28515625" style="6" customWidth="1"/>
    <col min="1798" max="1799" width="8.140625" style="6" customWidth="1"/>
    <col min="1800" max="1800" width="8.28515625" style="6" customWidth="1"/>
    <col min="1801" max="1801" width="10" style="6" customWidth="1"/>
    <col min="1802" max="1802" width="11" style="6" customWidth="1"/>
    <col min="1803" max="1803" width="2.7109375" style="6" customWidth="1"/>
    <col min="1804" max="1807" width="15.7109375" style="6" customWidth="1"/>
    <col min="1808" max="1809" width="13.42578125" style="6" customWidth="1"/>
    <col min="1810" max="2047" width="9.140625" style="6"/>
    <col min="2048" max="2048" width="5.85546875" style="6" customWidth="1"/>
    <col min="2049" max="2049" width="21.140625" style="6" customWidth="1"/>
    <col min="2050" max="2050" width="7.28515625" style="6" customWidth="1"/>
    <col min="2051" max="2051" width="9.5703125" style="6" customWidth="1"/>
    <col min="2052" max="2053" width="9.28515625" style="6" customWidth="1"/>
    <col min="2054" max="2055" width="8.140625" style="6" customWidth="1"/>
    <col min="2056" max="2056" width="8.28515625" style="6" customWidth="1"/>
    <col min="2057" max="2057" width="10" style="6" customWidth="1"/>
    <col min="2058" max="2058" width="11" style="6" customWidth="1"/>
    <col min="2059" max="2059" width="2.7109375" style="6" customWidth="1"/>
    <col min="2060" max="2063" width="15.7109375" style="6" customWidth="1"/>
    <col min="2064" max="2065" width="13.42578125" style="6" customWidth="1"/>
    <col min="2066" max="2303" width="9.140625" style="6"/>
    <col min="2304" max="2304" width="5.85546875" style="6" customWidth="1"/>
    <col min="2305" max="2305" width="21.140625" style="6" customWidth="1"/>
    <col min="2306" max="2306" width="7.28515625" style="6" customWidth="1"/>
    <col min="2307" max="2307" width="9.5703125" style="6" customWidth="1"/>
    <col min="2308" max="2309" width="9.28515625" style="6" customWidth="1"/>
    <col min="2310" max="2311" width="8.140625" style="6" customWidth="1"/>
    <col min="2312" max="2312" width="8.28515625" style="6" customWidth="1"/>
    <col min="2313" max="2313" width="10" style="6" customWidth="1"/>
    <col min="2314" max="2314" width="11" style="6" customWidth="1"/>
    <col min="2315" max="2315" width="2.7109375" style="6" customWidth="1"/>
    <col min="2316" max="2319" width="15.7109375" style="6" customWidth="1"/>
    <col min="2320" max="2321" width="13.42578125" style="6" customWidth="1"/>
    <col min="2322" max="2559" width="9.140625" style="6"/>
    <col min="2560" max="2560" width="5.85546875" style="6" customWidth="1"/>
    <col min="2561" max="2561" width="21.140625" style="6" customWidth="1"/>
    <col min="2562" max="2562" width="7.28515625" style="6" customWidth="1"/>
    <col min="2563" max="2563" width="9.5703125" style="6" customWidth="1"/>
    <col min="2564" max="2565" width="9.28515625" style="6" customWidth="1"/>
    <col min="2566" max="2567" width="8.140625" style="6" customWidth="1"/>
    <col min="2568" max="2568" width="8.28515625" style="6" customWidth="1"/>
    <col min="2569" max="2569" width="10" style="6" customWidth="1"/>
    <col min="2570" max="2570" width="11" style="6" customWidth="1"/>
    <col min="2571" max="2571" width="2.7109375" style="6" customWidth="1"/>
    <col min="2572" max="2575" width="15.7109375" style="6" customWidth="1"/>
    <col min="2576" max="2577" width="13.42578125" style="6" customWidth="1"/>
    <col min="2578" max="2815" width="9.140625" style="6"/>
    <col min="2816" max="2816" width="5.85546875" style="6" customWidth="1"/>
    <col min="2817" max="2817" width="21.140625" style="6" customWidth="1"/>
    <col min="2818" max="2818" width="7.28515625" style="6" customWidth="1"/>
    <col min="2819" max="2819" width="9.5703125" style="6" customWidth="1"/>
    <col min="2820" max="2821" width="9.28515625" style="6" customWidth="1"/>
    <col min="2822" max="2823" width="8.140625" style="6" customWidth="1"/>
    <col min="2824" max="2824" width="8.28515625" style="6" customWidth="1"/>
    <col min="2825" max="2825" width="10" style="6" customWidth="1"/>
    <col min="2826" max="2826" width="11" style="6" customWidth="1"/>
    <col min="2827" max="2827" width="2.7109375" style="6" customWidth="1"/>
    <col min="2828" max="2831" width="15.7109375" style="6" customWidth="1"/>
    <col min="2832" max="2833" width="13.42578125" style="6" customWidth="1"/>
    <col min="2834" max="3071" width="9.140625" style="6"/>
    <col min="3072" max="3072" width="5.85546875" style="6" customWidth="1"/>
    <col min="3073" max="3073" width="21.140625" style="6" customWidth="1"/>
    <col min="3074" max="3074" width="7.28515625" style="6" customWidth="1"/>
    <col min="3075" max="3075" width="9.5703125" style="6" customWidth="1"/>
    <col min="3076" max="3077" width="9.28515625" style="6" customWidth="1"/>
    <col min="3078" max="3079" width="8.140625" style="6" customWidth="1"/>
    <col min="3080" max="3080" width="8.28515625" style="6" customWidth="1"/>
    <col min="3081" max="3081" width="10" style="6" customWidth="1"/>
    <col min="3082" max="3082" width="11" style="6" customWidth="1"/>
    <col min="3083" max="3083" width="2.7109375" style="6" customWidth="1"/>
    <col min="3084" max="3087" width="15.7109375" style="6" customWidth="1"/>
    <col min="3088" max="3089" width="13.42578125" style="6" customWidth="1"/>
    <col min="3090" max="3327" width="9.140625" style="6"/>
    <col min="3328" max="3328" width="5.85546875" style="6" customWidth="1"/>
    <col min="3329" max="3329" width="21.140625" style="6" customWidth="1"/>
    <col min="3330" max="3330" width="7.28515625" style="6" customWidth="1"/>
    <col min="3331" max="3331" width="9.5703125" style="6" customWidth="1"/>
    <col min="3332" max="3333" width="9.28515625" style="6" customWidth="1"/>
    <col min="3334" max="3335" width="8.140625" style="6" customWidth="1"/>
    <col min="3336" max="3336" width="8.28515625" style="6" customWidth="1"/>
    <col min="3337" max="3337" width="10" style="6" customWidth="1"/>
    <col min="3338" max="3338" width="11" style="6" customWidth="1"/>
    <col min="3339" max="3339" width="2.7109375" style="6" customWidth="1"/>
    <col min="3340" max="3343" width="15.7109375" style="6" customWidth="1"/>
    <col min="3344" max="3345" width="13.42578125" style="6" customWidth="1"/>
    <col min="3346" max="3583" width="9.140625" style="6"/>
    <col min="3584" max="3584" width="5.85546875" style="6" customWidth="1"/>
    <col min="3585" max="3585" width="21.140625" style="6" customWidth="1"/>
    <col min="3586" max="3586" width="7.28515625" style="6" customWidth="1"/>
    <col min="3587" max="3587" width="9.5703125" style="6" customWidth="1"/>
    <col min="3588" max="3589" width="9.28515625" style="6" customWidth="1"/>
    <col min="3590" max="3591" width="8.140625" style="6" customWidth="1"/>
    <col min="3592" max="3592" width="8.28515625" style="6" customWidth="1"/>
    <col min="3593" max="3593" width="10" style="6" customWidth="1"/>
    <col min="3594" max="3594" width="11" style="6" customWidth="1"/>
    <col min="3595" max="3595" width="2.7109375" style="6" customWidth="1"/>
    <col min="3596" max="3599" width="15.7109375" style="6" customWidth="1"/>
    <col min="3600" max="3601" width="13.42578125" style="6" customWidth="1"/>
    <col min="3602" max="3839" width="9.140625" style="6"/>
    <col min="3840" max="3840" width="5.85546875" style="6" customWidth="1"/>
    <col min="3841" max="3841" width="21.140625" style="6" customWidth="1"/>
    <col min="3842" max="3842" width="7.28515625" style="6" customWidth="1"/>
    <col min="3843" max="3843" width="9.5703125" style="6" customWidth="1"/>
    <col min="3844" max="3845" width="9.28515625" style="6" customWidth="1"/>
    <col min="3846" max="3847" width="8.140625" style="6" customWidth="1"/>
    <col min="3848" max="3848" width="8.28515625" style="6" customWidth="1"/>
    <col min="3849" max="3849" width="10" style="6" customWidth="1"/>
    <col min="3850" max="3850" width="11" style="6" customWidth="1"/>
    <col min="3851" max="3851" width="2.7109375" style="6" customWidth="1"/>
    <col min="3852" max="3855" width="15.7109375" style="6" customWidth="1"/>
    <col min="3856" max="3857" width="13.42578125" style="6" customWidth="1"/>
    <col min="3858" max="4095" width="9.140625" style="6"/>
    <col min="4096" max="4096" width="5.85546875" style="6" customWidth="1"/>
    <col min="4097" max="4097" width="21.140625" style="6" customWidth="1"/>
    <col min="4098" max="4098" width="7.28515625" style="6" customWidth="1"/>
    <col min="4099" max="4099" width="9.5703125" style="6" customWidth="1"/>
    <col min="4100" max="4101" width="9.28515625" style="6" customWidth="1"/>
    <col min="4102" max="4103" width="8.140625" style="6" customWidth="1"/>
    <col min="4104" max="4104" width="8.28515625" style="6" customWidth="1"/>
    <col min="4105" max="4105" width="10" style="6" customWidth="1"/>
    <col min="4106" max="4106" width="11" style="6" customWidth="1"/>
    <col min="4107" max="4107" width="2.7109375" style="6" customWidth="1"/>
    <col min="4108" max="4111" width="15.7109375" style="6" customWidth="1"/>
    <col min="4112" max="4113" width="13.42578125" style="6" customWidth="1"/>
    <col min="4114" max="4351" width="9.140625" style="6"/>
    <col min="4352" max="4352" width="5.85546875" style="6" customWidth="1"/>
    <col min="4353" max="4353" width="21.140625" style="6" customWidth="1"/>
    <col min="4354" max="4354" width="7.28515625" style="6" customWidth="1"/>
    <col min="4355" max="4355" width="9.5703125" style="6" customWidth="1"/>
    <col min="4356" max="4357" width="9.28515625" style="6" customWidth="1"/>
    <col min="4358" max="4359" width="8.140625" style="6" customWidth="1"/>
    <col min="4360" max="4360" width="8.28515625" style="6" customWidth="1"/>
    <col min="4361" max="4361" width="10" style="6" customWidth="1"/>
    <col min="4362" max="4362" width="11" style="6" customWidth="1"/>
    <col min="4363" max="4363" width="2.7109375" style="6" customWidth="1"/>
    <col min="4364" max="4367" width="15.7109375" style="6" customWidth="1"/>
    <col min="4368" max="4369" width="13.42578125" style="6" customWidth="1"/>
    <col min="4370" max="4607" width="9.140625" style="6"/>
    <col min="4608" max="4608" width="5.85546875" style="6" customWidth="1"/>
    <col min="4609" max="4609" width="21.140625" style="6" customWidth="1"/>
    <col min="4610" max="4610" width="7.28515625" style="6" customWidth="1"/>
    <col min="4611" max="4611" width="9.5703125" style="6" customWidth="1"/>
    <col min="4612" max="4613" width="9.28515625" style="6" customWidth="1"/>
    <col min="4614" max="4615" width="8.140625" style="6" customWidth="1"/>
    <col min="4616" max="4616" width="8.28515625" style="6" customWidth="1"/>
    <col min="4617" max="4617" width="10" style="6" customWidth="1"/>
    <col min="4618" max="4618" width="11" style="6" customWidth="1"/>
    <col min="4619" max="4619" width="2.7109375" style="6" customWidth="1"/>
    <col min="4620" max="4623" width="15.7109375" style="6" customWidth="1"/>
    <col min="4624" max="4625" width="13.42578125" style="6" customWidth="1"/>
    <col min="4626" max="4863" width="9.140625" style="6"/>
    <col min="4864" max="4864" width="5.85546875" style="6" customWidth="1"/>
    <col min="4865" max="4865" width="21.140625" style="6" customWidth="1"/>
    <col min="4866" max="4866" width="7.28515625" style="6" customWidth="1"/>
    <col min="4867" max="4867" width="9.5703125" style="6" customWidth="1"/>
    <col min="4868" max="4869" width="9.28515625" style="6" customWidth="1"/>
    <col min="4870" max="4871" width="8.140625" style="6" customWidth="1"/>
    <col min="4872" max="4872" width="8.28515625" style="6" customWidth="1"/>
    <col min="4873" max="4873" width="10" style="6" customWidth="1"/>
    <col min="4874" max="4874" width="11" style="6" customWidth="1"/>
    <col min="4875" max="4875" width="2.7109375" style="6" customWidth="1"/>
    <col min="4876" max="4879" width="15.7109375" style="6" customWidth="1"/>
    <col min="4880" max="4881" width="13.42578125" style="6" customWidth="1"/>
    <col min="4882" max="5119" width="9.140625" style="6"/>
    <col min="5120" max="5120" width="5.85546875" style="6" customWidth="1"/>
    <col min="5121" max="5121" width="21.140625" style="6" customWidth="1"/>
    <col min="5122" max="5122" width="7.28515625" style="6" customWidth="1"/>
    <col min="5123" max="5123" width="9.5703125" style="6" customWidth="1"/>
    <col min="5124" max="5125" width="9.28515625" style="6" customWidth="1"/>
    <col min="5126" max="5127" width="8.140625" style="6" customWidth="1"/>
    <col min="5128" max="5128" width="8.28515625" style="6" customWidth="1"/>
    <col min="5129" max="5129" width="10" style="6" customWidth="1"/>
    <col min="5130" max="5130" width="11" style="6" customWidth="1"/>
    <col min="5131" max="5131" width="2.7109375" style="6" customWidth="1"/>
    <col min="5132" max="5135" width="15.7109375" style="6" customWidth="1"/>
    <col min="5136" max="5137" width="13.42578125" style="6" customWidth="1"/>
    <col min="5138" max="5375" width="9.140625" style="6"/>
    <col min="5376" max="5376" width="5.85546875" style="6" customWidth="1"/>
    <col min="5377" max="5377" width="21.140625" style="6" customWidth="1"/>
    <col min="5378" max="5378" width="7.28515625" style="6" customWidth="1"/>
    <col min="5379" max="5379" width="9.5703125" style="6" customWidth="1"/>
    <col min="5380" max="5381" width="9.28515625" style="6" customWidth="1"/>
    <col min="5382" max="5383" width="8.140625" style="6" customWidth="1"/>
    <col min="5384" max="5384" width="8.28515625" style="6" customWidth="1"/>
    <col min="5385" max="5385" width="10" style="6" customWidth="1"/>
    <col min="5386" max="5386" width="11" style="6" customWidth="1"/>
    <col min="5387" max="5387" width="2.7109375" style="6" customWidth="1"/>
    <col min="5388" max="5391" width="15.7109375" style="6" customWidth="1"/>
    <col min="5392" max="5393" width="13.42578125" style="6" customWidth="1"/>
    <col min="5394" max="5631" width="9.140625" style="6"/>
    <col min="5632" max="5632" width="5.85546875" style="6" customWidth="1"/>
    <col min="5633" max="5633" width="21.140625" style="6" customWidth="1"/>
    <col min="5634" max="5634" width="7.28515625" style="6" customWidth="1"/>
    <col min="5635" max="5635" width="9.5703125" style="6" customWidth="1"/>
    <col min="5636" max="5637" width="9.28515625" style="6" customWidth="1"/>
    <col min="5638" max="5639" width="8.140625" style="6" customWidth="1"/>
    <col min="5640" max="5640" width="8.28515625" style="6" customWidth="1"/>
    <col min="5641" max="5641" width="10" style="6" customWidth="1"/>
    <col min="5642" max="5642" width="11" style="6" customWidth="1"/>
    <col min="5643" max="5643" width="2.7109375" style="6" customWidth="1"/>
    <col min="5644" max="5647" width="15.7109375" style="6" customWidth="1"/>
    <col min="5648" max="5649" width="13.42578125" style="6" customWidth="1"/>
    <col min="5650" max="5887" width="9.140625" style="6"/>
    <col min="5888" max="5888" width="5.85546875" style="6" customWidth="1"/>
    <col min="5889" max="5889" width="21.140625" style="6" customWidth="1"/>
    <col min="5890" max="5890" width="7.28515625" style="6" customWidth="1"/>
    <col min="5891" max="5891" width="9.5703125" style="6" customWidth="1"/>
    <col min="5892" max="5893" width="9.28515625" style="6" customWidth="1"/>
    <col min="5894" max="5895" width="8.140625" style="6" customWidth="1"/>
    <col min="5896" max="5896" width="8.28515625" style="6" customWidth="1"/>
    <col min="5897" max="5897" width="10" style="6" customWidth="1"/>
    <col min="5898" max="5898" width="11" style="6" customWidth="1"/>
    <col min="5899" max="5899" width="2.7109375" style="6" customWidth="1"/>
    <col min="5900" max="5903" width="15.7109375" style="6" customWidth="1"/>
    <col min="5904" max="5905" width="13.42578125" style="6" customWidth="1"/>
    <col min="5906" max="6143" width="9.140625" style="6"/>
    <col min="6144" max="6144" width="5.85546875" style="6" customWidth="1"/>
    <col min="6145" max="6145" width="21.140625" style="6" customWidth="1"/>
    <col min="6146" max="6146" width="7.28515625" style="6" customWidth="1"/>
    <col min="6147" max="6147" width="9.5703125" style="6" customWidth="1"/>
    <col min="6148" max="6149" width="9.28515625" style="6" customWidth="1"/>
    <col min="6150" max="6151" width="8.140625" style="6" customWidth="1"/>
    <col min="6152" max="6152" width="8.28515625" style="6" customWidth="1"/>
    <col min="6153" max="6153" width="10" style="6" customWidth="1"/>
    <col min="6154" max="6154" width="11" style="6" customWidth="1"/>
    <col min="6155" max="6155" width="2.7109375" style="6" customWidth="1"/>
    <col min="6156" max="6159" width="15.7109375" style="6" customWidth="1"/>
    <col min="6160" max="6161" width="13.42578125" style="6" customWidth="1"/>
    <col min="6162" max="6399" width="9.140625" style="6"/>
    <col min="6400" max="6400" width="5.85546875" style="6" customWidth="1"/>
    <col min="6401" max="6401" width="21.140625" style="6" customWidth="1"/>
    <col min="6402" max="6402" width="7.28515625" style="6" customWidth="1"/>
    <col min="6403" max="6403" width="9.5703125" style="6" customWidth="1"/>
    <col min="6404" max="6405" width="9.28515625" style="6" customWidth="1"/>
    <col min="6406" max="6407" width="8.140625" style="6" customWidth="1"/>
    <col min="6408" max="6408" width="8.28515625" style="6" customWidth="1"/>
    <col min="6409" max="6409" width="10" style="6" customWidth="1"/>
    <col min="6410" max="6410" width="11" style="6" customWidth="1"/>
    <col min="6411" max="6411" width="2.7109375" style="6" customWidth="1"/>
    <col min="6412" max="6415" width="15.7109375" style="6" customWidth="1"/>
    <col min="6416" max="6417" width="13.42578125" style="6" customWidth="1"/>
    <col min="6418" max="6655" width="9.140625" style="6"/>
    <col min="6656" max="6656" width="5.85546875" style="6" customWidth="1"/>
    <col min="6657" max="6657" width="21.140625" style="6" customWidth="1"/>
    <col min="6658" max="6658" width="7.28515625" style="6" customWidth="1"/>
    <col min="6659" max="6659" width="9.5703125" style="6" customWidth="1"/>
    <col min="6660" max="6661" width="9.28515625" style="6" customWidth="1"/>
    <col min="6662" max="6663" width="8.140625" style="6" customWidth="1"/>
    <col min="6664" max="6664" width="8.28515625" style="6" customWidth="1"/>
    <col min="6665" max="6665" width="10" style="6" customWidth="1"/>
    <col min="6666" max="6666" width="11" style="6" customWidth="1"/>
    <col min="6667" max="6667" width="2.7109375" style="6" customWidth="1"/>
    <col min="6668" max="6671" width="15.7109375" style="6" customWidth="1"/>
    <col min="6672" max="6673" width="13.42578125" style="6" customWidth="1"/>
    <col min="6674" max="6911" width="9.140625" style="6"/>
    <col min="6912" max="6912" width="5.85546875" style="6" customWidth="1"/>
    <col min="6913" max="6913" width="21.140625" style="6" customWidth="1"/>
    <col min="6914" max="6914" width="7.28515625" style="6" customWidth="1"/>
    <col min="6915" max="6915" width="9.5703125" style="6" customWidth="1"/>
    <col min="6916" max="6917" width="9.28515625" style="6" customWidth="1"/>
    <col min="6918" max="6919" width="8.140625" style="6" customWidth="1"/>
    <col min="6920" max="6920" width="8.28515625" style="6" customWidth="1"/>
    <col min="6921" max="6921" width="10" style="6" customWidth="1"/>
    <col min="6922" max="6922" width="11" style="6" customWidth="1"/>
    <col min="6923" max="6923" width="2.7109375" style="6" customWidth="1"/>
    <col min="6924" max="6927" width="15.7109375" style="6" customWidth="1"/>
    <col min="6928" max="6929" width="13.42578125" style="6" customWidth="1"/>
    <col min="6930" max="7167" width="9.140625" style="6"/>
    <col min="7168" max="7168" width="5.85546875" style="6" customWidth="1"/>
    <col min="7169" max="7169" width="21.140625" style="6" customWidth="1"/>
    <col min="7170" max="7170" width="7.28515625" style="6" customWidth="1"/>
    <col min="7171" max="7171" width="9.5703125" style="6" customWidth="1"/>
    <col min="7172" max="7173" width="9.28515625" style="6" customWidth="1"/>
    <col min="7174" max="7175" width="8.140625" style="6" customWidth="1"/>
    <col min="7176" max="7176" width="8.28515625" style="6" customWidth="1"/>
    <col min="7177" max="7177" width="10" style="6" customWidth="1"/>
    <col min="7178" max="7178" width="11" style="6" customWidth="1"/>
    <col min="7179" max="7179" width="2.7109375" style="6" customWidth="1"/>
    <col min="7180" max="7183" width="15.7109375" style="6" customWidth="1"/>
    <col min="7184" max="7185" width="13.42578125" style="6" customWidth="1"/>
    <col min="7186" max="7423" width="9.140625" style="6"/>
    <col min="7424" max="7424" width="5.85546875" style="6" customWidth="1"/>
    <col min="7425" max="7425" width="21.140625" style="6" customWidth="1"/>
    <col min="7426" max="7426" width="7.28515625" style="6" customWidth="1"/>
    <col min="7427" max="7427" width="9.5703125" style="6" customWidth="1"/>
    <col min="7428" max="7429" width="9.28515625" style="6" customWidth="1"/>
    <col min="7430" max="7431" width="8.140625" style="6" customWidth="1"/>
    <col min="7432" max="7432" width="8.28515625" style="6" customWidth="1"/>
    <col min="7433" max="7433" width="10" style="6" customWidth="1"/>
    <col min="7434" max="7434" width="11" style="6" customWidth="1"/>
    <col min="7435" max="7435" width="2.7109375" style="6" customWidth="1"/>
    <col min="7436" max="7439" width="15.7109375" style="6" customWidth="1"/>
    <col min="7440" max="7441" width="13.42578125" style="6" customWidth="1"/>
    <col min="7442" max="7679" width="9.140625" style="6"/>
    <col min="7680" max="7680" width="5.85546875" style="6" customWidth="1"/>
    <col min="7681" max="7681" width="21.140625" style="6" customWidth="1"/>
    <col min="7682" max="7682" width="7.28515625" style="6" customWidth="1"/>
    <col min="7683" max="7683" width="9.5703125" style="6" customWidth="1"/>
    <col min="7684" max="7685" width="9.28515625" style="6" customWidth="1"/>
    <col min="7686" max="7687" width="8.140625" style="6" customWidth="1"/>
    <col min="7688" max="7688" width="8.28515625" style="6" customWidth="1"/>
    <col min="7689" max="7689" width="10" style="6" customWidth="1"/>
    <col min="7690" max="7690" width="11" style="6" customWidth="1"/>
    <col min="7691" max="7691" width="2.7109375" style="6" customWidth="1"/>
    <col min="7692" max="7695" width="15.7109375" style="6" customWidth="1"/>
    <col min="7696" max="7697" width="13.42578125" style="6" customWidth="1"/>
    <col min="7698" max="7935" width="9.140625" style="6"/>
    <col min="7936" max="7936" width="5.85546875" style="6" customWidth="1"/>
    <col min="7937" max="7937" width="21.140625" style="6" customWidth="1"/>
    <col min="7938" max="7938" width="7.28515625" style="6" customWidth="1"/>
    <col min="7939" max="7939" width="9.5703125" style="6" customWidth="1"/>
    <col min="7940" max="7941" width="9.28515625" style="6" customWidth="1"/>
    <col min="7942" max="7943" width="8.140625" style="6" customWidth="1"/>
    <col min="7944" max="7944" width="8.28515625" style="6" customWidth="1"/>
    <col min="7945" max="7945" width="10" style="6" customWidth="1"/>
    <col min="7946" max="7946" width="11" style="6" customWidth="1"/>
    <col min="7947" max="7947" width="2.7109375" style="6" customWidth="1"/>
    <col min="7948" max="7951" width="15.7109375" style="6" customWidth="1"/>
    <col min="7952" max="7953" width="13.42578125" style="6" customWidth="1"/>
    <col min="7954" max="8191" width="9.140625" style="6"/>
    <col min="8192" max="8192" width="5.85546875" style="6" customWidth="1"/>
    <col min="8193" max="8193" width="21.140625" style="6" customWidth="1"/>
    <col min="8194" max="8194" width="7.28515625" style="6" customWidth="1"/>
    <col min="8195" max="8195" width="9.5703125" style="6" customWidth="1"/>
    <col min="8196" max="8197" width="9.28515625" style="6" customWidth="1"/>
    <col min="8198" max="8199" width="8.140625" style="6" customWidth="1"/>
    <col min="8200" max="8200" width="8.28515625" style="6" customWidth="1"/>
    <col min="8201" max="8201" width="10" style="6" customWidth="1"/>
    <col min="8202" max="8202" width="11" style="6" customWidth="1"/>
    <col min="8203" max="8203" width="2.7109375" style="6" customWidth="1"/>
    <col min="8204" max="8207" width="15.7109375" style="6" customWidth="1"/>
    <col min="8208" max="8209" width="13.42578125" style="6" customWidth="1"/>
    <col min="8210" max="8447" width="9.140625" style="6"/>
    <col min="8448" max="8448" width="5.85546875" style="6" customWidth="1"/>
    <col min="8449" max="8449" width="21.140625" style="6" customWidth="1"/>
    <col min="8450" max="8450" width="7.28515625" style="6" customWidth="1"/>
    <col min="8451" max="8451" width="9.5703125" style="6" customWidth="1"/>
    <col min="8452" max="8453" width="9.28515625" style="6" customWidth="1"/>
    <col min="8454" max="8455" width="8.140625" style="6" customWidth="1"/>
    <col min="8456" max="8456" width="8.28515625" style="6" customWidth="1"/>
    <col min="8457" max="8457" width="10" style="6" customWidth="1"/>
    <col min="8458" max="8458" width="11" style="6" customWidth="1"/>
    <col min="8459" max="8459" width="2.7109375" style="6" customWidth="1"/>
    <col min="8460" max="8463" width="15.7109375" style="6" customWidth="1"/>
    <col min="8464" max="8465" width="13.42578125" style="6" customWidth="1"/>
    <col min="8466" max="8703" width="9.140625" style="6"/>
    <col min="8704" max="8704" width="5.85546875" style="6" customWidth="1"/>
    <col min="8705" max="8705" width="21.140625" style="6" customWidth="1"/>
    <col min="8706" max="8706" width="7.28515625" style="6" customWidth="1"/>
    <col min="8707" max="8707" width="9.5703125" style="6" customWidth="1"/>
    <col min="8708" max="8709" width="9.28515625" style="6" customWidth="1"/>
    <col min="8710" max="8711" width="8.140625" style="6" customWidth="1"/>
    <col min="8712" max="8712" width="8.28515625" style="6" customWidth="1"/>
    <col min="8713" max="8713" width="10" style="6" customWidth="1"/>
    <col min="8714" max="8714" width="11" style="6" customWidth="1"/>
    <col min="8715" max="8715" width="2.7109375" style="6" customWidth="1"/>
    <col min="8716" max="8719" width="15.7109375" style="6" customWidth="1"/>
    <col min="8720" max="8721" width="13.42578125" style="6" customWidth="1"/>
    <col min="8722" max="8959" width="9.140625" style="6"/>
    <col min="8960" max="8960" width="5.85546875" style="6" customWidth="1"/>
    <col min="8961" max="8961" width="21.140625" style="6" customWidth="1"/>
    <col min="8962" max="8962" width="7.28515625" style="6" customWidth="1"/>
    <col min="8963" max="8963" width="9.5703125" style="6" customWidth="1"/>
    <col min="8964" max="8965" width="9.28515625" style="6" customWidth="1"/>
    <col min="8966" max="8967" width="8.140625" style="6" customWidth="1"/>
    <col min="8968" max="8968" width="8.28515625" style="6" customWidth="1"/>
    <col min="8969" max="8969" width="10" style="6" customWidth="1"/>
    <col min="8970" max="8970" width="11" style="6" customWidth="1"/>
    <col min="8971" max="8971" width="2.7109375" style="6" customWidth="1"/>
    <col min="8972" max="8975" width="15.7109375" style="6" customWidth="1"/>
    <col min="8976" max="8977" width="13.42578125" style="6" customWidth="1"/>
    <col min="8978" max="9215" width="9.140625" style="6"/>
    <col min="9216" max="9216" width="5.85546875" style="6" customWidth="1"/>
    <col min="9217" max="9217" width="21.140625" style="6" customWidth="1"/>
    <col min="9218" max="9218" width="7.28515625" style="6" customWidth="1"/>
    <col min="9219" max="9219" width="9.5703125" style="6" customWidth="1"/>
    <col min="9220" max="9221" width="9.28515625" style="6" customWidth="1"/>
    <col min="9222" max="9223" width="8.140625" style="6" customWidth="1"/>
    <col min="9224" max="9224" width="8.28515625" style="6" customWidth="1"/>
    <col min="9225" max="9225" width="10" style="6" customWidth="1"/>
    <col min="9226" max="9226" width="11" style="6" customWidth="1"/>
    <col min="9227" max="9227" width="2.7109375" style="6" customWidth="1"/>
    <col min="9228" max="9231" width="15.7109375" style="6" customWidth="1"/>
    <col min="9232" max="9233" width="13.42578125" style="6" customWidth="1"/>
    <col min="9234" max="9471" width="9.140625" style="6"/>
    <col min="9472" max="9472" width="5.85546875" style="6" customWidth="1"/>
    <col min="9473" max="9473" width="21.140625" style="6" customWidth="1"/>
    <col min="9474" max="9474" width="7.28515625" style="6" customWidth="1"/>
    <col min="9475" max="9475" width="9.5703125" style="6" customWidth="1"/>
    <col min="9476" max="9477" width="9.28515625" style="6" customWidth="1"/>
    <col min="9478" max="9479" width="8.140625" style="6" customWidth="1"/>
    <col min="9480" max="9480" width="8.28515625" style="6" customWidth="1"/>
    <col min="9481" max="9481" width="10" style="6" customWidth="1"/>
    <col min="9482" max="9482" width="11" style="6" customWidth="1"/>
    <col min="9483" max="9483" width="2.7109375" style="6" customWidth="1"/>
    <col min="9484" max="9487" width="15.7109375" style="6" customWidth="1"/>
    <col min="9488" max="9489" width="13.42578125" style="6" customWidth="1"/>
    <col min="9490" max="9727" width="9.140625" style="6"/>
    <col min="9728" max="9728" width="5.85546875" style="6" customWidth="1"/>
    <col min="9729" max="9729" width="21.140625" style="6" customWidth="1"/>
    <col min="9730" max="9730" width="7.28515625" style="6" customWidth="1"/>
    <col min="9731" max="9731" width="9.5703125" style="6" customWidth="1"/>
    <col min="9732" max="9733" width="9.28515625" style="6" customWidth="1"/>
    <col min="9734" max="9735" width="8.140625" style="6" customWidth="1"/>
    <col min="9736" max="9736" width="8.28515625" style="6" customWidth="1"/>
    <col min="9737" max="9737" width="10" style="6" customWidth="1"/>
    <col min="9738" max="9738" width="11" style="6" customWidth="1"/>
    <col min="9739" max="9739" width="2.7109375" style="6" customWidth="1"/>
    <col min="9740" max="9743" width="15.7109375" style="6" customWidth="1"/>
    <col min="9744" max="9745" width="13.42578125" style="6" customWidth="1"/>
    <col min="9746" max="9983" width="9.140625" style="6"/>
    <col min="9984" max="9984" width="5.85546875" style="6" customWidth="1"/>
    <col min="9985" max="9985" width="21.140625" style="6" customWidth="1"/>
    <col min="9986" max="9986" width="7.28515625" style="6" customWidth="1"/>
    <col min="9987" max="9987" width="9.5703125" style="6" customWidth="1"/>
    <col min="9988" max="9989" width="9.28515625" style="6" customWidth="1"/>
    <col min="9990" max="9991" width="8.140625" style="6" customWidth="1"/>
    <col min="9992" max="9992" width="8.28515625" style="6" customWidth="1"/>
    <col min="9993" max="9993" width="10" style="6" customWidth="1"/>
    <col min="9994" max="9994" width="11" style="6" customWidth="1"/>
    <col min="9995" max="9995" width="2.7109375" style="6" customWidth="1"/>
    <col min="9996" max="9999" width="15.7109375" style="6" customWidth="1"/>
    <col min="10000" max="10001" width="13.42578125" style="6" customWidth="1"/>
    <col min="10002" max="10239" width="9.140625" style="6"/>
    <col min="10240" max="10240" width="5.85546875" style="6" customWidth="1"/>
    <col min="10241" max="10241" width="21.140625" style="6" customWidth="1"/>
    <col min="10242" max="10242" width="7.28515625" style="6" customWidth="1"/>
    <col min="10243" max="10243" width="9.5703125" style="6" customWidth="1"/>
    <col min="10244" max="10245" width="9.28515625" style="6" customWidth="1"/>
    <col min="10246" max="10247" width="8.140625" style="6" customWidth="1"/>
    <col min="10248" max="10248" width="8.28515625" style="6" customWidth="1"/>
    <col min="10249" max="10249" width="10" style="6" customWidth="1"/>
    <col min="10250" max="10250" width="11" style="6" customWidth="1"/>
    <col min="10251" max="10251" width="2.7109375" style="6" customWidth="1"/>
    <col min="10252" max="10255" width="15.7109375" style="6" customWidth="1"/>
    <col min="10256" max="10257" width="13.42578125" style="6" customWidth="1"/>
    <col min="10258" max="10495" width="9.140625" style="6"/>
    <col min="10496" max="10496" width="5.85546875" style="6" customWidth="1"/>
    <col min="10497" max="10497" width="21.140625" style="6" customWidth="1"/>
    <col min="10498" max="10498" width="7.28515625" style="6" customWidth="1"/>
    <col min="10499" max="10499" width="9.5703125" style="6" customWidth="1"/>
    <col min="10500" max="10501" width="9.28515625" style="6" customWidth="1"/>
    <col min="10502" max="10503" width="8.140625" style="6" customWidth="1"/>
    <col min="10504" max="10504" width="8.28515625" style="6" customWidth="1"/>
    <col min="10505" max="10505" width="10" style="6" customWidth="1"/>
    <col min="10506" max="10506" width="11" style="6" customWidth="1"/>
    <col min="10507" max="10507" width="2.7109375" style="6" customWidth="1"/>
    <col min="10508" max="10511" width="15.7109375" style="6" customWidth="1"/>
    <col min="10512" max="10513" width="13.42578125" style="6" customWidth="1"/>
    <col min="10514" max="10751" width="9.140625" style="6"/>
    <col min="10752" max="10752" width="5.85546875" style="6" customWidth="1"/>
    <col min="10753" max="10753" width="21.140625" style="6" customWidth="1"/>
    <col min="10754" max="10754" width="7.28515625" style="6" customWidth="1"/>
    <col min="10755" max="10755" width="9.5703125" style="6" customWidth="1"/>
    <col min="10756" max="10757" width="9.28515625" style="6" customWidth="1"/>
    <col min="10758" max="10759" width="8.140625" style="6" customWidth="1"/>
    <col min="10760" max="10760" width="8.28515625" style="6" customWidth="1"/>
    <col min="10761" max="10761" width="10" style="6" customWidth="1"/>
    <col min="10762" max="10762" width="11" style="6" customWidth="1"/>
    <col min="10763" max="10763" width="2.7109375" style="6" customWidth="1"/>
    <col min="10764" max="10767" width="15.7109375" style="6" customWidth="1"/>
    <col min="10768" max="10769" width="13.42578125" style="6" customWidth="1"/>
    <col min="10770" max="11007" width="9.140625" style="6"/>
    <col min="11008" max="11008" width="5.85546875" style="6" customWidth="1"/>
    <col min="11009" max="11009" width="21.140625" style="6" customWidth="1"/>
    <col min="11010" max="11010" width="7.28515625" style="6" customWidth="1"/>
    <col min="11011" max="11011" width="9.5703125" style="6" customWidth="1"/>
    <col min="11012" max="11013" width="9.28515625" style="6" customWidth="1"/>
    <col min="11014" max="11015" width="8.140625" style="6" customWidth="1"/>
    <col min="11016" max="11016" width="8.28515625" style="6" customWidth="1"/>
    <col min="11017" max="11017" width="10" style="6" customWidth="1"/>
    <col min="11018" max="11018" width="11" style="6" customWidth="1"/>
    <col min="11019" max="11019" width="2.7109375" style="6" customWidth="1"/>
    <col min="11020" max="11023" width="15.7109375" style="6" customWidth="1"/>
    <col min="11024" max="11025" width="13.42578125" style="6" customWidth="1"/>
    <col min="11026" max="11263" width="9.140625" style="6"/>
    <col min="11264" max="11264" width="5.85546875" style="6" customWidth="1"/>
    <col min="11265" max="11265" width="21.140625" style="6" customWidth="1"/>
    <col min="11266" max="11266" width="7.28515625" style="6" customWidth="1"/>
    <col min="11267" max="11267" width="9.5703125" style="6" customWidth="1"/>
    <col min="11268" max="11269" width="9.28515625" style="6" customWidth="1"/>
    <col min="11270" max="11271" width="8.140625" style="6" customWidth="1"/>
    <col min="11272" max="11272" width="8.28515625" style="6" customWidth="1"/>
    <col min="11273" max="11273" width="10" style="6" customWidth="1"/>
    <col min="11274" max="11274" width="11" style="6" customWidth="1"/>
    <col min="11275" max="11275" width="2.7109375" style="6" customWidth="1"/>
    <col min="11276" max="11279" width="15.7109375" style="6" customWidth="1"/>
    <col min="11280" max="11281" width="13.42578125" style="6" customWidth="1"/>
    <col min="11282" max="11519" width="9.140625" style="6"/>
    <col min="11520" max="11520" width="5.85546875" style="6" customWidth="1"/>
    <col min="11521" max="11521" width="21.140625" style="6" customWidth="1"/>
    <col min="11522" max="11522" width="7.28515625" style="6" customWidth="1"/>
    <col min="11523" max="11523" width="9.5703125" style="6" customWidth="1"/>
    <col min="11524" max="11525" width="9.28515625" style="6" customWidth="1"/>
    <col min="11526" max="11527" width="8.140625" style="6" customWidth="1"/>
    <col min="11528" max="11528" width="8.28515625" style="6" customWidth="1"/>
    <col min="11529" max="11529" width="10" style="6" customWidth="1"/>
    <col min="11530" max="11530" width="11" style="6" customWidth="1"/>
    <col min="11531" max="11531" width="2.7109375" style="6" customWidth="1"/>
    <col min="11532" max="11535" width="15.7109375" style="6" customWidth="1"/>
    <col min="11536" max="11537" width="13.42578125" style="6" customWidth="1"/>
    <col min="11538" max="11775" width="9.140625" style="6"/>
    <col min="11776" max="11776" width="5.85546875" style="6" customWidth="1"/>
    <col min="11777" max="11777" width="21.140625" style="6" customWidth="1"/>
    <col min="11778" max="11778" width="7.28515625" style="6" customWidth="1"/>
    <col min="11779" max="11779" width="9.5703125" style="6" customWidth="1"/>
    <col min="11780" max="11781" width="9.28515625" style="6" customWidth="1"/>
    <col min="11782" max="11783" width="8.140625" style="6" customWidth="1"/>
    <col min="11784" max="11784" width="8.28515625" style="6" customWidth="1"/>
    <col min="11785" max="11785" width="10" style="6" customWidth="1"/>
    <col min="11786" max="11786" width="11" style="6" customWidth="1"/>
    <col min="11787" max="11787" width="2.7109375" style="6" customWidth="1"/>
    <col min="11788" max="11791" width="15.7109375" style="6" customWidth="1"/>
    <col min="11792" max="11793" width="13.42578125" style="6" customWidth="1"/>
    <col min="11794" max="12031" width="9.140625" style="6"/>
    <col min="12032" max="12032" width="5.85546875" style="6" customWidth="1"/>
    <col min="12033" max="12033" width="21.140625" style="6" customWidth="1"/>
    <col min="12034" max="12034" width="7.28515625" style="6" customWidth="1"/>
    <col min="12035" max="12035" width="9.5703125" style="6" customWidth="1"/>
    <col min="12036" max="12037" width="9.28515625" style="6" customWidth="1"/>
    <col min="12038" max="12039" width="8.140625" style="6" customWidth="1"/>
    <col min="12040" max="12040" width="8.28515625" style="6" customWidth="1"/>
    <col min="12041" max="12041" width="10" style="6" customWidth="1"/>
    <col min="12042" max="12042" width="11" style="6" customWidth="1"/>
    <col min="12043" max="12043" width="2.7109375" style="6" customWidth="1"/>
    <col min="12044" max="12047" width="15.7109375" style="6" customWidth="1"/>
    <col min="12048" max="12049" width="13.42578125" style="6" customWidth="1"/>
    <col min="12050" max="12287" width="9.140625" style="6"/>
    <col min="12288" max="12288" width="5.85546875" style="6" customWidth="1"/>
    <col min="12289" max="12289" width="21.140625" style="6" customWidth="1"/>
    <col min="12290" max="12290" width="7.28515625" style="6" customWidth="1"/>
    <col min="12291" max="12291" width="9.5703125" style="6" customWidth="1"/>
    <col min="12292" max="12293" width="9.28515625" style="6" customWidth="1"/>
    <col min="12294" max="12295" width="8.140625" style="6" customWidth="1"/>
    <col min="12296" max="12296" width="8.28515625" style="6" customWidth="1"/>
    <col min="12297" max="12297" width="10" style="6" customWidth="1"/>
    <col min="12298" max="12298" width="11" style="6" customWidth="1"/>
    <col min="12299" max="12299" width="2.7109375" style="6" customWidth="1"/>
    <col min="12300" max="12303" width="15.7109375" style="6" customWidth="1"/>
    <col min="12304" max="12305" width="13.42578125" style="6" customWidth="1"/>
    <col min="12306" max="12543" width="9.140625" style="6"/>
    <col min="12544" max="12544" width="5.85546875" style="6" customWidth="1"/>
    <col min="12545" max="12545" width="21.140625" style="6" customWidth="1"/>
    <col min="12546" max="12546" width="7.28515625" style="6" customWidth="1"/>
    <col min="12547" max="12547" width="9.5703125" style="6" customWidth="1"/>
    <col min="12548" max="12549" width="9.28515625" style="6" customWidth="1"/>
    <col min="12550" max="12551" width="8.140625" style="6" customWidth="1"/>
    <col min="12552" max="12552" width="8.28515625" style="6" customWidth="1"/>
    <col min="12553" max="12553" width="10" style="6" customWidth="1"/>
    <col min="12554" max="12554" width="11" style="6" customWidth="1"/>
    <col min="12555" max="12555" width="2.7109375" style="6" customWidth="1"/>
    <col min="12556" max="12559" width="15.7109375" style="6" customWidth="1"/>
    <col min="12560" max="12561" width="13.42578125" style="6" customWidth="1"/>
    <col min="12562" max="12799" width="9.140625" style="6"/>
    <col min="12800" max="12800" width="5.85546875" style="6" customWidth="1"/>
    <col min="12801" max="12801" width="21.140625" style="6" customWidth="1"/>
    <col min="12802" max="12802" width="7.28515625" style="6" customWidth="1"/>
    <col min="12803" max="12803" width="9.5703125" style="6" customWidth="1"/>
    <col min="12804" max="12805" width="9.28515625" style="6" customWidth="1"/>
    <col min="12806" max="12807" width="8.140625" style="6" customWidth="1"/>
    <col min="12808" max="12808" width="8.28515625" style="6" customWidth="1"/>
    <col min="12809" max="12809" width="10" style="6" customWidth="1"/>
    <col min="12810" max="12810" width="11" style="6" customWidth="1"/>
    <col min="12811" max="12811" width="2.7109375" style="6" customWidth="1"/>
    <col min="12812" max="12815" width="15.7109375" style="6" customWidth="1"/>
    <col min="12816" max="12817" width="13.42578125" style="6" customWidth="1"/>
    <col min="12818" max="13055" width="9.140625" style="6"/>
    <col min="13056" max="13056" width="5.85546875" style="6" customWidth="1"/>
    <col min="13057" max="13057" width="21.140625" style="6" customWidth="1"/>
    <col min="13058" max="13058" width="7.28515625" style="6" customWidth="1"/>
    <col min="13059" max="13059" width="9.5703125" style="6" customWidth="1"/>
    <col min="13060" max="13061" width="9.28515625" style="6" customWidth="1"/>
    <col min="13062" max="13063" width="8.140625" style="6" customWidth="1"/>
    <col min="13064" max="13064" width="8.28515625" style="6" customWidth="1"/>
    <col min="13065" max="13065" width="10" style="6" customWidth="1"/>
    <col min="13066" max="13066" width="11" style="6" customWidth="1"/>
    <col min="13067" max="13067" width="2.7109375" style="6" customWidth="1"/>
    <col min="13068" max="13071" width="15.7109375" style="6" customWidth="1"/>
    <col min="13072" max="13073" width="13.42578125" style="6" customWidth="1"/>
    <col min="13074" max="13311" width="9.140625" style="6"/>
    <col min="13312" max="13312" width="5.85546875" style="6" customWidth="1"/>
    <col min="13313" max="13313" width="21.140625" style="6" customWidth="1"/>
    <col min="13314" max="13314" width="7.28515625" style="6" customWidth="1"/>
    <col min="13315" max="13315" width="9.5703125" style="6" customWidth="1"/>
    <col min="13316" max="13317" width="9.28515625" style="6" customWidth="1"/>
    <col min="13318" max="13319" width="8.140625" style="6" customWidth="1"/>
    <col min="13320" max="13320" width="8.28515625" style="6" customWidth="1"/>
    <col min="13321" max="13321" width="10" style="6" customWidth="1"/>
    <col min="13322" max="13322" width="11" style="6" customWidth="1"/>
    <col min="13323" max="13323" width="2.7109375" style="6" customWidth="1"/>
    <col min="13324" max="13327" width="15.7109375" style="6" customWidth="1"/>
    <col min="13328" max="13329" width="13.42578125" style="6" customWidth="1"/>
    <col min="13330" max="13567" width="9.140625" style="6"/>
    <col min="13568" max="13568" width="5.85546875" style="6" customWidth="1"/>
    <col min="13569" max="13569" width="21.140625" style="6" customWidth="1"/>
    <col min="13570" max="13570" width="7.28515625" style="6" customWidth="1"/>
    <col min="13571" max="13571" width="9.5703125" style="6" customWidth="1"/>
    <col min="13572" max="13573" width="9.28515625" style="6" customWidth="1"/>
    <col min="13574" max="13575" width="8.140625" style="6" customWidth="1"/>
    <col min="13576" max="13576" width="8.28515625" style="6" customWidth="1"/>
    <col min="13577" max="13577" width="10" style="6" customWidth="1"/>
    <col min="13578" max="13578" width="11" style="6" customWidth="1"/>
    <col min="13579" max="13579" width="2.7109375" style="6" customWidth="1"/>
    <col min="13580" max="13583" width="15.7109375" style="6" customWidth="1"/>
    <col min="13584" max="13585" width="13.42578125" style="6" customWidth="1"/>
    <col min="13586" max="13823" width="9.140625" style="6"/>
    <col min="13824" max="13824" width="5.85546875" style="6" customWidth="1"/>
    <col min="13825" max="13825" width="21.140625" style="6" customWidth="1"/>
    <col min="13826" max="13826" width="7.28515625" style="6" customWidth="1"/>
    <col min="13827" max="13827" width="9.5703125" style="6" customWidth="1"/>
    <col min="13828" max="13829" width="9.28515625" style="6" customWidth="1"/>
    <col min="13830" max="13831" width="8.140625" style="6" customWidth="1"/>
    <col min="13832" max="13832" width="8.28515625" style="6" customWidth="1"/>
    <col min="13833" max="13833" width="10" style="6" customWidth="1"/>
    <col min="13834" max="13834" width="11" style="6" customWidth="1"/>
    <col min="13835" max="13835" width="2.7109375" style="6" customWidth="1"/>
    <col min="13836" max="13839" width="15.7109375" style="6" customWidth="1"/>
    <col min="13840" max="13841" width="13.42578125" style="6" customWidth="1"/>
    <col min="13842" max="14079" width="9.140625" style="6"/>
    <col min="14080" max="14080" width="5.85546875" style="6" customWidth="1"/>
    <col min="14081" max="14081" width="21.140625" style="6" customWidth="1"/>
    <col min="14082" max="14082" width="7.28515625" style="6" customWidth="1"/>
    <col min="14083" max="14083" width="9.5703125" style="6" customWidth="1"/>
    <col min="14084" max="14085" width="9.28515625" style="6" customWidth="1"/>
    <col min="14086" max="14087" width="8.140625" style="6" customWidth="1"/>
    <col min="14088" max="14088" width="8.28515625" style="6" customWidth="1"/>
    <col min="14089" max="14089" width="10" style="6" customWidth="1"/>
    <col min="14090" max="14090" width="11" style="6" customWidth="1"/>
    <col min="14091" max="14091" width="2.7109375" style="6" customWidth="1"/>
    <col min="14092" max="14095" width="15.7109375" style="6" customWidth="1"/>
    <col min="14096" max="14097" width="13.42578125" style="6" customWidth="1"/>
    <col min="14098" max="14335" width="9.140625" style="6"/>
    <col min="14336" max="14336" width="5.85546875" style="6" customWidth="1"/>
    <col min="14337" max="14337" width="21.140625" style="6" customWidth="1"/>
    <col min="14338" max="14338" width="7.28515625" style="6" customWidth="1"/>
    <col min="14339" max="14339" width="9.5703125" style="6" customWidth="1"/>
    <col min="14340" max="14341" width="9.28515625" style="6" customWidth="1"/>
    <col min="14342" max="14343" width="8.140625" style="6" customWidth="1"/>
    <col min="14344" max="14344" width="8.28515625" style="6" customWidth="1"/>
    <col min="14345" max="14345" width="10" style="6" customWidth="1"/>
    <col min="14346" max="14346" width="11" style="6" customWidth="1"/>
    <col min="14347" max="14347" width="2.7109375" style="6" customWidth="1"/>
    <col min="14348" max="14351" width="15.7109375" style="6" customWidth="1"/>
    <col min="14352" max="14353" width="13.42578125" style="6" customWidth="1"/>
    <col min="14354" max="14591" width="9.140625" style="6"/>
    <col min="14592" max="14592" width="5.85546875" style="6" customWidth="1"/>
    <col min="14593" max="14593" width="21.140625" style="6" customWidth="1"/>
    <col min="14594" max="14594" width="7.28515625" style="6" customWidth="1"/>
    <col min="14595" max="14595" width="9.5703125" style="6" customWidth="1"/>
    <col min="14596" max="14597" width="9.28515625" style="6" customWidth="1"/>
    <col min="14598" max="14599" width="8.140625" style="6" customWidth="1"/>
    <col min="14600" max="14600" width="8.28515625" style="6" customWidth="1"/>
    <col min="14601" max="14601" width="10" style="6" customWidth="1"/>
    <col min="14602" max="14602" width="11" style="6" customWidth="1"/>
    <col min="14603" max="14603" width="2.7109375" style="6" customWidth="1"/>
    <col min="14604" max="14607" width="15.7109375" style="6" customWidth="1"/>
    <col min="14608" max="14609" width="13.42578125" style="6" customWidth="1"/>
    <col min="14610" max="14847" width="9.140625" style="6"/>
    <col min="14848" max="14848" width="5.85546875" style="6" customWidth="1"/>
    <col min="14849" max="14849" width="21.140625" style="6" customWidth="1"/>
    <col min="14850" max="14850" width="7.28515625" style="6" customWidth="1"/>
    <col min="14851" max="14851" width="9.5703125" style="6" customWidth="1"/>
    <col min="14852" max="14853" width="9.28515625" style="6" customWidth="1"/>
    <col min="14854" max="14855" width="8.140625" style="6" customWidth="1"/>
    <col min="14856" max="14856" width="8.28515625" style="6" customWidth="1"/>
    <col min="14857" max="14857" width="10" style="6" customWidth="1"/>
    <col min="14858" max="14858" width="11" style="6" customWidth="1"/>
    <col min="14859" max="14859" width="2.7109375" style="6" customWidth="1"/>
    <col min="14860" max="14863" width="15.7109375" style="6" customWidth="1"/>
    <col min="14864" max="14865" width="13.42578125" style="6" customWidth="1"/>
    <col min="14866" max="15103" width="9.140625" style="6"/>
    <col min="15104" max="15104" width="5.85546875" style="6" customWidth="1"/>
    <col min="15105" max="15105" width="21.140625" style="6" customWidth="1"/>
    <col min="15106" max="15106" width="7.28515625" style="6" customWidth="1"/>
    <col min="15107" max="15107" width="9.5703125" style="6" customWidth="1"/>
    <col min="15108" max="15109" width="9.28515625" style="6" customWidth="1"/>
    <col min="15110" max="15111" width="8.140625" style="6" customWidth="1"/>
    <col min="15112" max="15112" width="8.28515625" style="6" customWidth="1"/>
    <col min="15113" max="15113" width="10" style="6" customWidth="1"/>
    <col min="15114" max="15114" width="11" style="6" customWidth="1"/>
    <col min="15115" max="15115" width="2.7109375" style="6" customWidth="1"/>
    <col min="15116" max="15119" width="15.7109375" style="6" customWidth="1"/>
    <col min="15120" max="15121" width="13.42578125" style="6" customWidth="1"/>
    <col min="15122" max="15359" width="9.140625" style="6"/>
    <col min="15360" max="15360" width="5.85546875" style="6" customWidth="1"/>
    <col min="15361" max="15361" width="21.140625" style="6" customWidth="1"/>
    <col min="15362" max="15362" width="7.28515625" style="6" customWidth="1"/>
    <col min="15363" max="15363" width="9.5703125" style="6" customWidth="1"/>
    <col min="15364" max="15365" width="9.28515625" style="6" customWidth="1"/>
    <col min="15366" max="15367" width="8.140625" style="6" customWidth="1"/>
    <col min="15368" max="15368" width="8.28515625" style="6" customWidth="1"/>
    <col min="15369" max="15369" width="10" style="6" customWidth="1"/>
    <col min="15370" max="15370" width="11" style="6" customWidth="1"/>
    <col min="15371" max="15371" width="2.7109375" style="6" customWidth="1"/>
    <col min="15372" max="15375" width="15.7109375" style="6" customWidth="1"/>
    <col min="15376" max="15377" width="13.42578125" style="6" customWidth="1"/>
    <col min="15378" max="15615" width="9.140625" style="6"/>
    <col min="15616" max="15616" width="5.85546875" style="6" customWidth="1"/>
    <col min="15617" max="15617" width="21.140625" style="6" customWidth="1"/>
    <col min="15618" max="15618" width="7.28515625" style="6" customWidth="1"/>
    <col min="15619" max="15619" width="9.5703125" style="6" customWidth="1"/>
    <col min="15620" max="15621" width="9.28515625" style="6" customWidth="1"/>
    <col min="15622" max="15623" width="8.140625" style="6" customWidth="1"/>
    <col min="15624" max="15624" width="8.28515625" style="6" customWidth="1"/>
    <col min="15625" max="15625" width="10" style="6" customWidth="1"/>
    <col min="15626" max="15626" width="11" style="6" customWidth="1"/>
    <col min="15627" max="15627" width="2.7109375" style="6" customWidth="1"/>
    <col min="15628" max="15631" width="15.7109375" style="6" customWidth="1"/>
    <col min="15632" max="15633" width="13.42578125" style="6" customWidth="1"/>
    <col min="15634" max="15871" width="9.140625" style="6"/>
    <col min="15872" max="15872" width="5.85546875" style="6" customWidth="1"/>
    <col min="15873" max="15873" width="21.140625" style="6" customWidth="1"/>
    <col min="15874" max="15874" width="7.28515625" style="6" customWidth="1"/>
    <col min="15875" max="15875" width="9.5703125" style="6" customWidth="1"/>
    <col min="15876" max="15877" width="9.28515625" style="6" customWidth="1"/>
    <col min="15878" max="15879" width="8.140625" style="6" customWidth="1"/>
    <col min="15880" max="15880" width="8.28515625" style="6" customWidth="1"/>
    <col min="15881" max="15881" width="10" style="6" customWidth="1"/>
    <col min="15882" max="15882" width="11" style="6" customWidth="1"/>
    <col min="15883" max="15883" width="2.7109375" style="6" customWidth="1"/>
    <col min="15884" max="15887" width="15.7109375" style="6" customWidth="1"/>
    <col min="15888" max="15889" width="13.42578125" style="6" customWidth="1"/>
    <col min="15890" max="16127" width="9.140625" style="6"/>
    <col min="16128" max="16128" width="5.85546875" style="6" customWidth="1"/>
    <col min="16129" max="16129" width="21.140625" style="6" customWidth="1"/>
    <col min="16130" max="16130" width="7.28515625" style="6" customWidth="1"/>
    <col min="16131" max="16131" width="9.5703125" style="6" customWidth="1"/>
    <col min="16132" max="16133" width="9.28515625" style="6" customWidth="1"/>
    <col min="16134" max="16135" width="8.140625" style="6" customWidth="1"/>
    <col min="16136" max="16136" width="8.28515625" style="6" customWidth="1"/>
    <col min="16137" max="16137" width="10" style="6" customWidth="1"/>
    <col min="16138" max="16138" width="11" style="6" customWidth="1"/>
    <col min="16139" max="16139" width="2.7109375" style="6" customWidth="1"/>
    <col min="16140" max="16143" width="15.7109375" style="6" customWidth="1"/>
    <col min="16144" max="16145" width="13.42578125" style="6" customWidth="1"/>
    <col min="16146" max="16384" width="9.140625" style="6"/>
  </cols>
  <sheetData>
    <row r="2" spans="1:246" x14ac:dyDescent="0.2">
      <c r="A2" s="4"/>
      <c r="B2" s="4"/>
      <c r="C2" s="4"/>
      <c r="D2" s="4"/>
    </row>
    <row r="5" spans="1:246" x14ac:dyDescent="0.2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8"/>
      <c r="M5" s="8"/>
      <c r="N5" s="8"/>
      <c r="O5" s="8"/>
      <c r="P5" s="8"/>
      <c r="Q5" s="8"/>
    </row>
    <row r="9" spans="1:246" s="10" customFormat="1" ht="24.75" customHeight="1" x14ac:dyDescent="0.25">
      <c r="A9" s="229" t="s">
        <v>538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5"/>
      <c r="O9" s="224">
        <v>2017</v>
      </c>
      <c r="P9" s="224"/>
      <c r="Q9" s="227"/>
    </row>
    <row r="10" spans="1:246" s="10" customFormat="1" x14ac:dyDescent="0.2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61" t="s">
        <v>7</v>
      </c>
      <c r="K10" s="12" t="s">
        <v>8</v>
      </c>
      <c r="L10" s="13"/>
      <c r="M10" s="187">
        <v>43218</v>
      </c>
      <c r="N10" s="165">
        <v>43169</v>
      </c>
      <c r="O10" s="143">
        <v>42890</v>
      </c>
      <c r="P10" s="104">
        <v>42875</v>
      </c>
      <c r="Q10" s="104">
        <v>42869</v>
      </c>
      <c r="S10" s="88"/>
    </row>
    <row r="11" spans="1:246" s="10" customFormat="1" x14ac:dyDescent="0.2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38">
        <v>3</v>
      </c>
      <c r="J11" s="11" t="s">
        <v>9</v>
      </c>
      <c r="K11" s="16" t="s">
        <v>10</v>
      </c>
      <c r="L11" s="13"/>
      <c r="M11" s="188" t="s">
        <v>21</v>
      </c>
      <c r="N11" s="166" t="s">
        <v>13</v>
      </c>
      <c r="O11" s="19" t="s">
        <v>17</v>
      </c>
      <c r="P11" s="18" t="s">
        <v>13</v>
      </c>
      <c r="Q11" s="18" t="s">
        <v>21</v>
      </c>
      <c r="S11" s="90"/>
    </row>
    <row r="12" spans="1:246" s="10" customFormat="1" x14ac:dyDescent="0.2">
      <c r="A12" s="230"/>
      <c r="B12" s="230"/>
      <c r="C12" s="230"/>
      <c r="D12" s="230"/>
      <c r="E12" s="235"/>
      <c r="F12" s="236"/>
      <c r="G12" s="238"/>
      <c r="H12" s="238"/>
      <c r="I12" s="238"/>
      <c r="J12" s="20" t="s">
        <v>10</v>
      </c>
      <c r="K12" s="21" t="s">
        <v>23</v>
      </c>
      <c r="L12" s="22"/>
      <c r="M12" s="189" t="s">
        <v>42</v>
      </c>
      <c r="N12" s="167" t="s">
        <v>39</v>
      </c>
      <c r="O12" s="25" t="s">
        <v>40</v>
      </c>
      <c r="P12" s="24" t="s">
        <v>36</v>
      </c>
      <c r="Q12" s="24" t="s">
        <v>46</v>
      </c>
      <c r="S12" s="94"/>
    </row>
    <row r="13" spans="1:246" s="4" customFormat="1" x14ac:dyDescent="0.2">
      <c r="A13" s="3"/>
      <c r="B13" s="2"/>
      <c r="C13" s="2"/>
      <c r="D13" s="2"/>
      <c r="L13" s="5"/>
      <c r="M13" s="105"/>
      <c r="N13" s="168"/>
      <c r="O13" s="105"/>
      <c r="P13" s="105"/>
      <c r="Q13" s="105"/>
      <c r="S13" s="3"/>
      <c r="IK13" s="6"/>
      <c r="IL13" s="6"/>
    </row>
    <row r="14" spans="1:246" ht="14.1" customHeight="1" x14ac:dyDescent="0.25">
      <c r="A14" s="28">
        <f t="shared" ref="A14:A43" si="0">A13+1</f>
        <v>1</v>
      </c>
      <c r="B14" s="42" t="s">
        <v>178</v>
      </c>
      <c r="C14" s="30">
        <v>11120</v>
      </c>
      <c r="D14" s="31" t="s">
        <v>83</v>
      </c>
      <c r="E14" s="173">
        <f t="shared" ref="E14:E43" si="1">MAX(M14:N14)</f>
        <v>535</v>
      </c>
      <c r="F14" s="173" t="str">
        <f>VLOOKUP(E14,Tab!$I$2:$J$255,2,TRUE)</f>
        <v>Não</v>
      </c>
      <c r="G14" s="174">
        <f t="shared" ref="G14:G43" si="2">LARGE(M14:Q14,1)</f>
        <v>547</v>
      </c>
      <c r="H14" s="174">
        <f t="shared" ref="H14:H43" si="3">LARGE(M14:Q14,2)</f>
        <v>535</v>
      </c>
      <c r="I14" s="174">
        <f t="shared" ref="I14:I43" si="4">LARGE(M14:Q14,3)</f>
        <v>522</v>
      </c>
      <c r="J14" s="34">
        <f t="shared" ref="J14:J43" si="5">SUM(G14:I14)</f>
        <v>1604</v>
      </c>
      <c r="K14" s="175">
        <f t="shared" ref="K14:K43" si="6">J14/3</f>
        <v>534.66666666666663</v>
      </c>
      <c r="L14" s="36"/>
      <c r="M14" s="190">
        <v>535</v>
      </c>
      <c r="N14" s="169">
        <v>522</v>
      </c>
      <c r="O14" s="107">
        <v>547</v>
      </c>
      <c r="P14" s="106">
        <v>0</v>
      </c>
      <c r="Q14" s="106">
        <v>0</v>
      </c>
      <c r="S14" s="97"/>
    </row>
    <row r="15" spans="1:246" ht="14.1" customHeight="1" x14ac:dyDescent="0.25">
      <c r="A15" s="28">
        <f t="shared" si="0"/>
        <v>2</v>
      </c>
      <c r="B15" s="170" t="s">
        <v>221</v>
      </c>
      <c r="C15" s="171">
        <v>362</v>
      </c>
      <c r="D15" s="172" t="s">
        <v>85</v>
      </c>
      <c r="E15" s="173">
        <f t="shared" si="1"/>
        <v>542</v>
      </c>
      <c r="F15" s="173" t="str">
        <f>VLOOKUP(E15,Tab!$I$2:$J$255,2,TRUE)</f>
        <v>Não</v>
      </c>
      <c r="G15" s="174">
        <f t="shared" si="2"/>
        <v>542</v>
      </c>
      <c r="H15" s="174">
        <f t="shared" si="3"/>
        <v>530</v>
      </c>
      <c r="I15" s="174">
        <f t="shared" si="4"/>
        <v>521</v>
      </c>
      <c r="J15" s="34">
        <f t="shared" si="5"/>
        <v>1593</v>
      </c>
      <c r="K15" s="175">
        <f t="shared" si="6"/>
        <v>531</v>
      </c>
      <c r="L15" s="36"/>
      <c r="M15" s="190">
        <v>542</v>
      </c>
      <c r="N15" s="169">
        <v>0</v>
      </c>
      <c r="O15" s="107">
        <v>530</v>
      </c>
      <c r="P15" s="106">
        <v>521</v>
      </c>
      <c r="Q15" s="106">
        <v>0</v>
      </c>
      <c r="S15" s="97"/>
    </row>
    <row r="16" spans="1:246" ht="14.1" customHeight="1" x14ac:dyDescent="0.25">
      <c r="A16" s="28">
        <f t="shared" si="0"/>
        <v>3</v>
      </c>
      <c r="B16" s="39" t="s">
        <v>90</v>
      </c>
      <c r="C16" s="40">
        <v>12263</v>
      </c>
      <c r="D16" s="41" t="s">
        <v>62</v>
      </c>
      <c r="E16" s="173">
        <f t="shared" si="1"/>
        <v>505</v>
      </c>
      <c r="F16" s="173" t="str">
        <f>VLOOKUP(E16,Tab!$I$2:$J$255,2,TRUE)</f>
        <v>Não</v>
      </c>
      <c r="G16" s="174">
        <f t="shared" si="2"/>
        <v>505</v>
      </c>
      <c r="H16" s="174">
        <f t="shared" si="3"/>
        <v>505</v>
      </c>
      <c r="I16" s="174">
        <f t="shared" si="4"/>
        <v>486</v>
      </c>
      <c r="J16" s="34">
        <f t="shared" si="5"/>
        <v>1496</v>
      </c>
      <c r="K16" s="175">
        <f t="shared" si="6"/>
        <v>498.66666666666669</v>
      </c>
      <c r="L16" s="36"/>
      <c r="M16" s="190">
        <v>505</v>
      </c>
      <c r="N16" s="169">
        <v>486</v>
      </c>
      <c r="O16" s="107">
        <v>440</v>
      </c>
      <c r="P16" s="106">
        <v>505</v>
      </c>
      <c r="Q16" s="106">
        <v>0</v>
      </c>
      <c r="S16" s="97"/>
    </row>
    <row r="17" spans="1:19" ht="14.1" customHeight="1" x14ac:dyDescent="0.25">
      <c r="A17" s="28">
        <f t="shared" si="0"/>
        <v>4</v>
      </c>
      <c r="B17" s="39" t="s">
        <v>452</v>
      </c>
      <c r="C17" s="40">
        <v>3268</v>
      </c>
      <c r="D17" s="41" t="s">
        <v>62</v>
      </c>
      <c r="E17" s="173">
        <f t="shared" si="1"/>
        <v>495</v>
      </c>
      <c r="F17" s="173" t="e">
        <f>VLOOKUP(E17,Tab!$I$2:$J$255,2,TRUE)</f>
        <v>#N/A</v>
      </c>
      <c r="G17" s="174">
        <f t="shared" si="2"/>
        <v>495</v>
      </c>
      <c r="H17" s="174">
        <f t="shared" si="3"/>
        <v>494</v>
      </c>
      <c r="I17" s="174">
        <f t="shared" si="4"/>
        <v>472</v>
      </c>
      <c r="J17" s="34">
        <f t="shared" si="5"/>
        <v>1461</v>
      </c>
      <c r="K17" s="175">
        <f t="shared" si="6"/>
        <v>487</v>
      </c>
      <c r="L17" s="36"/>
      <c r="M17" s="190">
        <v>495</v>
      </c>
      <c r="N17" s="169">
        <v>494</v>
      </c>
      <c r="O17" s="107">
        <v>0</v>
      </c>
      <c r="P17" s="106">
        <v>472</v>
      </c>
      <c r="Q17" s="106">
        <v>0</v>
      </c>
      <c r="S17" s="97"/>
    </row>
    <row r="18" spans="1:19" ht="14.1" customHeight="1" x14ac:dyDescent="0.25">
      <c r="A18" s="28">
        <f t="shared" si="0"/>
        <v>5</v>
      </c>
      <c r="B18" s="39" t="s">
        <v>101</v>
      </c>
      <c r="C18" s="40">
        <v>10</v>
      </c>
      <c r="D18" s="41" t="s">
        <v>62</v>
      </c>
      <c r="E18" s="173">
        <f t="shared" si="1"/>
        <v>469</v>
      </c>
      <c r="F18" s="173" t="e">
        <f>VLOOKUP(E18,Tab!$I$2:$J$255,2,TRUE)</f>
        <v>#N/A</v>
      </c>
      <c r="G18" s="174">
        <f t="shared" si="2"/>
        <v>474</v>
      </c>
      <c r="H18" s="174">
        <f t="shared" si="3"/>
        <v>469</v>
      </c>
      <c r="I18" s="174">
        <f t="shared" si="4"/>
        <v>453</v>
      </c>
      <c r="J18" s="34">
        <f t="shared" si="5"/>
        <v>1396</v>
      </c>
      <c r="K18" s="175">
        <f t="shared" si="6"/>
        <v>465.33333333333331</v>
      </c>
      <c r="L18" s="36"/>
      <c r="M18" s="190">
        <v>469</v>
      </c>
      <c r="N18" s="169">
        <v>453</v>
      </c>
      <c r="O18" s="107">
        <v>474</v>
      </c>
      <c r="P18" s="106">
        <v>0</v>
      </c>
      <c r="Q18" s="106">
        <v>0</v>
      </c>
      <c r="S18" s="97"/>
    </row>
    <row r="19" spans="1:19" ht="14.1" customHeight="1" x14ac:dyDescent="0.25">
      <c r="A19" s="28">
        <f t="shared" si="0"/>
        <v>6</v>
      </c>
      <c r="B19" s="39" t="s">
        <v>453</v>
      </c>
      <c r="C19" s="40">
        <v>12</v>
      </c>
      <c r="D19" s="41" t="s">
        <v>62</v>
      </c>
      <c r="E19" s="173">
        <f t="shared" si="1"/>
        <v>417</v>
      </c>
      <c r="F19" s="173" t="e">
        <f>VLOOKUP(E19,Tab!$I$2:$J$255,2,TRUE)</f>
        <v>#N/A</v>
      </c>
      <c r="G19" s="174">
        <f t="shared" si="2"/>
        <v>458</v>
      </c>
      <c r="H19" s="174">
        <f t="shared" si="3"/>
        <v>435</v>
      </c>
      <c r="I19" s="174">
        <f t="shared" si="4"/>
        <v>417</v>
      </c>
      <c r="J19" s="34">
        <f t="shared" si="5"/>
        <v>1310</v>
      </c>
      <c r="K19" s="175">
        <f t="shared" si="6"/>
        <v>436.66666666666669</v>
      </c>
      <c r="L19" s="36"/>
      <c r="M19" s="190">
        <v>417</v>
      </c>
      <c r="N19" s="169">
        <v>0</v>
      </c>
      <c r="O19" s="107">
        <v>435</v>
      </c>
      <c r="P19" s="106">
        <v>458</v>
      </c>
      <c r="Q19" s="106">
        <v>0</v>
      </c>
      <c r="S19" s="97"/>
    </row>
    <row r="20" spans="1:19" ht="14.1" customHeight="1" x14ac:dyDescent="0.25">
      <c r="A20" s="28">
        <f t="shared" si="0"/>
        <v>7</v>
      </c>
      <c r="B20" s="170" t="s">
        <v>451</v>
      </c>
      <c r="C20" s="171">
        <v>154</v>
      </c>
      <c r="D20" s="172" t="s">
        <v>85</v>
      </c>
      <c r="E20" s="173">
        <f t="shared" si="1"/>
        <v>514</v>
      </c>
      <c r="F20" s="173" t="str">
        <f>VLOOKUP(E20,Tab!$I$2:$J$255,2,TRUE)</f>
        <v>Não</v>
      </c>
      <c r="G20" s="174">
        <f t="shared" si="2"/>
        <v>546</v>
      </c>
      <c r="H20" s="174">
        <f t="shared" si="3"/>
        <v>514</v>
      </c>
      <c r="I20" s="174">
        <f t="shared" si="4"/>
        <v>0</v>
      </c>
      <c r="J20" s="34">
        <f t="shared" si="5"/>
        <v>1060</v>
      </c>
      <c r="K20" s="175">
        <f t="shared" si="6"/>
        <v>353.33333333333331</v>
      </c>
      <c r="L20" s="36"/>
      <c r="M20" s="190">
        <v>514</v>
      </c>
      <c r="N20" s="169">
        <v>0</v>
      </c>
      <c r="O20" s="107">
        <v>546</v>
      </c>
      <c r="P20" s="106">
        <v>0</v>
      </c>
      <c r="Q20" s="106">
        <v>0</v>
      </c>
      <c r="S20" s="97"/>
    </row>
    <row r="21" spans="1:19" ht="14.1" customHeight="1" x14ac:dyDescent="0.25">
      <c r="A21" s="28">
        <f t="shared" si="0"/>
        <v>8</v>
      </c>
      <c r="B21" s="170" t="s">
        <v>157</v>
      </c>
      <c r="C21" s="171">
        <v>2483</v>
      </c>
      <c r="D21" s="172" t="s">
        <v>122</v>
      </c>
      <c r="E21" s="173">
        <f t="shared" si="1"/>
        <v>0</v>
      </c>
      <c r="F21" s="173" t="e">
        <f>VLOOKUP(E21,Tab!$I$2:$J$255,2,TRUE)</f>
        <v>#N/A</v>
      </c>
      <c r="G21" s="174">
        <f t="shared" si="2"/>
        <v>511</v>
      </c>
      <c r="H21" s="174">
        <f t="shared" si="3"/>
        <v>509</v>
      </c>
      <c r="I21" s="174">
        <f t="shared" si="4"/>
        <v>0</v>
      </c>
      <c r="J21" s="34">
        <f t="shared" si="5"/>
        <v>1020</v>
      </c>
      <c r="K21" s="175">
        <f t="shared" si="6"/>
        <v>340</v>
      </c>
      <c r="L21" s="36"/>
      <c r="M21" s="190">
        <v>0</v>
      </c>
      <c r="N21" s="169">
        <v>0</v>
      </c>
      <c r="O21" s="107">
        <v>509</v>
      </c>
      <c r="P21" s="106">
        <v>0</v>
      </c>
      <c r="Q21" s="106">
        <v>511</v>
      </c>
      <c r="S21" s="97"/>
    </row>
    <row r="22" spans="1:19" ht="14.1" customHeight="1" x14ac:dyDescent="0.25">
      <c r="A22" s="28">
        <f t="shared" si="0"/>
        <v>9</v>
      </c>
      <c r="B22" s="170" t="s">
        <v>239</v>
      </c>
      <c r="C22" s="171">
        <v>10362</v>
      </c>
      <c r="D22" s="172" t="s">
        <v>122</v>
      </c>
      <c r="E22" s="173">
        <f t="shared" si="1"/>
        <v>0</v>
      </c>
      <c r="F22" s="173" t="e">
        <f>VLOOKUP(E22,Tab!$I$2:$J$255,2,TRUE)</f>
        <v>#N/A</v>
      </c>
      <c r="G22" s="174">
        <f t="shared" si="2"/>
        <v>524</v>
      </c>
      <c r="H22" s="174">
        <f t="shared" si="3"/>
        <v>483</v>
      </c>
      <c r="I22" s="174">
        <f t="shared" si="4"/>
        <v>0</v>
      </c>
      <c r="J22" s="34">
        <f t="shared" si="5"/>
        <v>1007</v>
      </c>
      <c r="K22" s="175">
        <f t="shared" si="6"/>
        <v>335.66666666666669</v>
      </c>
      <c r="L22" s="36"/>
      <c r="M22" s="190">
        <v>0</v>
      </c>
      <c r="N22" s="169">
        <v>0</v>
      </c>
      <c r="O22" s="107">
        <v>483</v>
      </c>
      <c r="P22" s="106">
        <v>0</v>
      </c>
      <c r="Q22" s="106">
        <v>524</v>
      </c>
      <c r="S22" s="97"/>
    </row>
    <row r="23" spans="1:19" ht="14.1" customHeight="1" x14ac:dyDescent="0.25">
      <c r="A23" s="28">
        <f t="shared" si="0"/>
        <v>10</v>
      </c>
      <c r="B23" s="39" t="s">
        <v>186</v>
      </c>
      <c r="C23" s="40">
        <v>6463</v>
      </c>
      <c r="D23" s="41" t="s">
        <v>187</v>
      </c>
      <c r="E23" s="173">
        <f t="shared" si="1"/>
        <v>527</v>
      </c>
      <c r="F23" s="173" t="str">
        <f>VLOOKUP(E23,Tab!$I$2:$J$255,2,TRUE)</f>
        <v>Não</v>
      </c>
      <c r="G23" s="174">
        <f t="shared" si="2"/>
        <v>527</v>
      </c>
      <c r="H23" s="174">
        <f t="shared" si="3"/>
        <v>469</v>
      </c>
      <c r="I23" s="174">
        <f t="shared" si="4"/>
        <v>0</v>
      </c>
      <c r="J23" s="34">
        <f t="shared" si="5"/>
        <v>996</v>
      </c>
      <c r="K23" s="175">
        <f t="shared" si="6"/>
        <v>332</v>
      </c>
      <c r="L23" s="36"/>
      <c r="M23" s="190">
        <v>527</v>
      </c>
      <c r="N23" s="169">
        <v>469</v>
      </c>
      <c r="O23" s="107">
        <v>0</v>
      </c>
      <c r="P23" s="106">
        <v>0</v>
      </c>
      <c r="Q23" s="106">
        <v>0</v>
      </c>
      <c r="S23" s="97"/>
    </row>
    <row r="24" spans="1:19" ht="14.1" customHeight="1" x14ac:dyDescent="0.25">
      <c r="A24" s="28">
        <f t="shared" si="0"/>
        <v>11</v>
      </c>
      <c r="B24" s="170" t="s">
        <v>84</v>
      </c>
      <c r="C24" s="171">
        <v>2090</v>
      </c>
      <c r="D24" s="172" t="s">
        <v>85</v>
      </c>
      <c r="E24" s="173">
        <f t="shared" si="1"/>
        <v>500</v>
      </c>
      <c r="F24" s="173" t="str">
        <f>VLOOKUP(E24,Tab!$I$2:$J$255,2,TRUE)</f>
        <v>Não</v>
      </c>
      <c r="G24" s="174">
        <f t="shared" si="2"/>
        <v>500</v>
      </c>
      <c r="H24" s="174">
        <f t="shared" si="3"/>
        <v>468</v>
      </c>
      <c r="I24" s="174">
        <f t="shared" si="4"/>
        <v>0</v>
      </c>
      <c r="J24" s="34">
        <f t="shared" si="5"/>
        <v>968</v>
      </c>
      <c r="K24" s="175">
        <f t="shared" si="6"/>
        <v>322.66666666666669</v>
      </c>
      <c r="L24" s="36"/>
      <c r="M24" s="190">
        <v>500</v>
      </c>
      <c r="N24" s="169">
        <v>0</v>
      </c>
      <c r="O24" s="107">
        <v>468</v>
      </c>
      <c r="P24" s="106">
        <v>0</v>
      </c>
      <c r="Q24" s="106">
        <v>0</v>
      </c>
      <c r="S24" s="97"/>
    </row>
    <row r="25" spans="1:19" ht="14.1" customHeight="1" x14ac:dyDescent="0.25">
      <c r="A25" s="28">
        <f t="shared" si="0"/>
        <v>12</v>
      </c>
      <c r="B25" s="39" t="s">
        <v>121</v>
      </c>
      <c r="C25" s="40">
        <v>7536</v>
      </c>
      <c r="D25" s="41" t="s">
        <v>122</v>
      </c>
      <c r="E25" s="173">
        <f t="shared" si="1"/>
        <v>0</v>
      </c>
      <c r="F25" s="173" t="e">
        <f>VLOOKUP(E25,Tab!$I$2:$J$255,2,TRUE)</f>
        <v>#N/A</v>
      </c>
      <c r="G25" s="174">
        <f t="shared" si="2"/>
        <v>518</v>
      </c>
      <c r="H25" s="174">
        <f t="shared" si="3"/>
        <v>444</v>
      </c>
      <c r="I25" s="174">
        <f t="shared" si="4"/>
        <v>0</v>
      </c>
      <c r="J25" s="34">
        <f t="shared" si="5"/>
        <v>962</v>
      </c>
      <c r="K25" s="175">
        <f t="shared" si="6"/>
        <v>320.66666666666669</v>
      </c>
      <c r="L25" s="36"/>
      <c r="M25" s="190">
        <v>0</v>
      </c>
      <c r="N25" s="169">
        <v>0</v>
      </c>
      <c r="O25" s="107">
        <v>444</v>
      </c>
      <c r="P25" s="106">
        <v>0</v>
      </c>
      <c r="Q25" s="106">
        <v>518</v>
      </c>
      <c r="S25" s="97"/>
    </row>
    <row r="26" spans="1:19" ht="14.1" customHeight="1" x14ac:dyDescent="0.25">
      <c r="A26" s="28">
        <f t="shared" si="0"/>
        <v>13</v>
      </c>
      <c r="B26" s="39" t="s">
        <v>76</v>
      </c>
      <c r="C26" s="40">
        <v>537</v>
      </c>
      <c r="D26" s="41" t="s">
        <v>41</v>
      </c>
      <c r="E26" s="173">
        <f t="shared" si="1"/>
        <v>0</v>
      </c>
      <c r="F26" s="173" t="e">
        <f>VLOOKUP(E26,Tab!$I$2:$J$255,2,TRUE)</f>
        <v>#N/A</v>
      </c>
      <c r="G26" s="174">
        <f t="shared" si="2"/>
        <v>495</v>
      </c>
      <c r="H26" s="174">
        <f t="shared" si="3"/>
        <v>446</v>
      </c>
      <c r="I26" s="174">
        <f t="shared" si="4"/>
        <v>0</v>
      </c>
      <c r="J26" s="34">
        <f t="shared" si="5"/>
        <v>941</v>
      </c>
      <c r="K26" s="175">
        <f t="shared" si="6"/>
        <v>313.66666666666669</v>
      </c>
      <c r="L26" s="36"/>
      <c r="M26" s="190">
        <v>0</v>
      </c>
      <c r="N26" s="169">
        <v>0</v>
      </c>
      <c r="O26" s="107">
        <v>446</v>
      </c>
      <c r="P26" s="106">
        <v>495</v>
      </c>
      <c r="Q26" s="106">
        <v>0</v>
      </c>
      <c r="S26" s="97"/>
    </row>
    <row r="27" spans="1:19" ht="14.1" customHeight="1" x14ac:dyDescent="0.25">
      <c r="A27" s="28">
        <f t="shared" si="0"/>
        <v>14</v>
      </c>
      <c r="B27" s="170" t="s">
        <v>518</v>
      </c>
      <c r="C27" s="171">
        <v>13828</v>
      </c>
      <c r="D27" s="172" t="s">
        <v>62</v>
      </c>
      <c r="E27" s="173">
        <f t="shared" si="1"/>
        <v>449</v>
      </c>
      <c r="F27" s="173" t="e">
        <f>VLOOKUP(E27,Tab!$I$2:$J$255,2,TRUE)</f>
        <v>#N/A</v>
      </c>
      <c r="G27" s="174">
        <f t="shared" si="2"/>
        <v>449</v>
      </c>
      <c r="H27" s="174">
        <f t="shared" si="3"/>
        <v>438</v>
      </c>
      <c r="I27" s="174">
        <f t="shared" si="4"/>
        <v>0</v>
      </c>
      <c r="J27" s="34">
        <f t="shared" si="5"/>
        <v>887</v>
      </c>
      <c r="K27" s="175">
        <f t="shared" si="6"/>
        <v>295.66666666666669</v>
      </c>
      <c r="L27" s="36"/>
      <c r="M27" s="190">
        <v>449</v>
      </c>
      <c r="N27" s="169">
        <v>438</v>
      </c>
      <c r="O27" s="107">
        <v>0</v>
      </c>
      <c r="P27" s="106">
        <v>0</v>
      </c>
      <c r="Q27" s="106">
        <v>0</v>
      </c>
      <c r="S27" s="97"/>
    </row>
    <row r="28" spans="1:19" ht="14.1" customHeight="1" x14ac:dyDescent="0.25">
      <c r="A28" s="28">
        <f t="shared" si="0"/>
        <v>15</v>
      </c>
      <c r="B28" s="39" t="s">
        <v>112</v>
      </c>
      <c r="C28" s="40">
        <v>1805</v>
      </c>
      <c r="D28" s="41" t="s">
        <v>41</v>
      </c>
      <c r="E28" s="173">
        <f t="shared" si="1"/>
        <v>433</v>
      </c>
      <c r="F28" s="173" t="e">
        <f>VLOOKUP(E28,Tab!$I$2:$J$255,2,TRUE)</f>
        <v>#N/A</v>
      </c>
      <c r="G28" s="174">
        <f t="shared" si="2"/>
        <v>443</v>
      </c>
      <c r="H28" s="174">
        <f t="shared" si="3"/>
        <v>433</v>
      </c>
      <c r="I28" s="174">
        <f t="shared" si="4"/>
        <v>0</v>
      </c>
      <c r="J28" s="34">
        <f t="shared" si="5"/>
        <v>876</v>
      </c>
      <c r="K28" s="175">
        <f t="shared" si="6"/>
        <v>292</v>
      </c>
      <c r="L28" s="36"/>
      <c r="M28" s="190">
        <v>433</v>
      </c>
      <c r="N28" s="169">
        <v>0</v>
      </c>
      <c r="O28" s="107">
        <v>443</v>
      </c>
      <c r="P28" s="106">
        <v>0</v>
      </c>
      <c r="Q28" s="106">
        <v>0</v>
      </c>
      <c r="S28" s="97"/>
    </row>
    <row r="29" spans="1:19" ht="14.1" customHeight="1" x14ac:dyDescent="0.25">
      <c r="A29" s="28">
        <f t="shared" si="0"/>
        <v>16</v>
      </c>
      <c r="B29" s="39" t="s">
        <v>413</v>
      </c>
      <c r="C29" s="40">
        <v>1024</v>
      </c>
      <c r="D29" s="41" t="s">
        <v>62</v>
      </c>
      <c r="E29" s="173">
        <f t="shared" si="1"/>
        <v>383</v>
      </c>
      <c r="F29" s="173" t="e">
        <f>VLOOKUP(E29,Tab!$I$2:$J$255,2,TRUE)</f>
        <v>#N/A</v>
      </c>
      <c r="G29" s="174">
        <f t="shared" si="2"/>
        <v>383</v>
      </c>
      <c r="H29" s="174">
        <f t="shared" si="3"/>
        <v>381</v>
      </c>
      <c r="I29" s="174">
        <f t="shared" si="4"/>
        <v>0</v>
      </c>
      <c r="J29" s="34">
        <f t="shared" si="5"/>
        <v>764</v>
      </c>
      <c r="K29" s="175">
        <f t="shared" si="6"/>
        <v>254.66666666666666</v>
      </c>
      <c r="L29" s="36"/>
      <c r="M29" s="190">
        <v>383</v>
      </c>
      <c r="N29" s="169">
        <v>381</v>
      </c>
      <c r="O29" s="107">
        <v>0</v>
      </c>
      <c r="P29" s="106">
        <v>0</v>
      </c>
      <c r="Q29" s="106">
        <v>0</v>
      </c>
      <c r="S29" s="97"/>
    </row>
    <row r="30" spans="1:19" ht="14.1" customHeight="1" x14ac:dyDescent="0.25">
      <c r="A30" s="28">
        <f t="shared" si="0"/>
        <v>17</v>
      </c>
      <c r="B30" s="39" t="s">
        <v>552</v>
      </c>
      <c r="C30" s="40">
        <v>602</v>
      </c>
      <c r="D30" s="41" t="s">
        <v>83</v>
      </c>
      <c r="E30" s="173">
        <f t="shared" si="1"/>
        <v>538</v>
      </c>
      <c r="F30" s="173" t="str">
        <f>VLOOKUP(E30,Tab!$I$2:$J$255,2,TRUE)</f>
        <v>Não</v>
      </c>
      <c r="G30" s="174">
        <f t="shared" si="2"/>
        <v>538</v>
      </c>
      <c r="H30" s="174">
        <f t="shared" si="3"/>
        <v>0</v>
      </c>
      <c r="I30" s="174">
        <f t="shared" si="4"/>
        <v>0</v>
      </c>
      <c r="J30" s="34">
        <f t="shared" si="5"/>
        <v>538</v>
      </c>
      <c r="K30" s="175">
        <f t="shared" si="6"/>
        <v>179.33333333333334</v>
      </c>
      <c r="L30" s="36"/>
      <c r="M30" s="190">
        <v>538</v>
      </c>
      <c r="N30" s="169">
        <v>0</v>
      </c>
      <c r="O30" s="107">
        <v>0</v>
      </c>
      <c r="P30" s="106">
        <v>0</v>
      </c>
      <c r="Q30" s="106">
        <v>0</v>
      </c>
      <c r="S30" s="97"/>
    </row>
    <row r="31" spans="1:19" ht="14.1" customHeight="1" x14ac:dyDescent="0.25">
      <c r="A31" s="28">
        <f t="shared" si="0"/>
        <v>18</v>
      </c>
      <c r="B31" s="39" t="s">
        <v>454</v>
      </c>
      <c r="C31" s="40">
        <v>1671</v>
      </c>
      <c r="D31" s="41" t="s">
        <v>53</v>
      </c>
      <c r="E31" s="173">
        <f t="shared" si="1"/>
        <v>0</v>
      </c>
      <c r="F31" s="173" t="e">
        <f>VLOOKUP(E31,Tab!$I$2:$J$255,2,TRUE)</f>
        <v>#N/A</v>
      </c>
      <c r="G31" s="174">
        <f t="shared" si="2"/>
        <v>514</v>
      </c>
      <c r="H31" s="174">
        <f t="shared" si="3"/>
        <v>0</v>
      </c>
      <c r="I31" s="174">
        <f t="shared" si="4"/>
        <v>0</v>
      </c>
      <c r="J31" s="34">
        <f t="shared" si="5"/>
        <v>514</v>
      </c>
      <c r="K31" s="175">
        <f t="shared" si="6"/>
        <v>171.33333333333334</v>
      </c>
      <c r="L31" s="36"/>
      <c r="M31" s="190">
        <v>0</v>
      </c>
      <c r="N31" s="169">
        <v>0</v>
      </c>
      <c r="O31" s="107">
        <v>514</v>
      </c>
      <c r="P31" s="106">
        <v>0</v>
      </c>
      <c r="Q31" s="106">
        <v>0</v>
      </c>
      <c r="S31" s="97"/>
    </row>
    <row r="32" spans="1:19" ht="14.1" customHeight="1" x14ac:dyDescent="0.25">
      <c r="A32" s="28">
        <f t="shared" si="0"/>
        <v>19</v>
      </c>
      <c r="B32" s="170" t="s">
        <v>94</v>
      </c>
      <c r="C32" s="171">
        <v>10928</v>
      </c>
      <c r="D32" s="172" t="s">
        <v>85</v>
      </c>
      <c r="E32" s="173">
        <f t="shared" si="1"/>
        <v>0</v>
      </c>
      <c r="F32" s="173" t="e">
        <f>VLOOKUP(E32,Tab!$I$2:$J$255,2,TRUE)</f>
        <v>#N/A</v>
      </c>
      <c r="G32" s="174">
        <f t="shared" si="2"/>
        <v>505</v>
      </c>
      <c r="H32" s="174">
        <f t="shared" si="3"/>
        <v>0</v>
      </c>
      <c r="I32" s="174">
        <f t="shared" si="4"/>
        <v>0</v>
      </c>
      <c r="J32" s="34">
        <f t="shared" si="5"/>
        <v>505</v>
      </c>
      <c r="K32" s="175">
        <f t="shared" si="6"/>
        <v>168.33333333333334</v>
      </c>
      <c r="L32" s="36"/>
      <c r="M32" s="190">
        <v>0</v>
      </c>
      <c r="N32" s="169">
        <v>0</v>
      </c>
      <c r="O32" s="107">
        <v>505</v>
      </c>
      <c r="P32" s="106">
        <v>0</v>
      </c>
      <c r="Q32" s="106">
        <v>0</v>
      </c>
      <c r="S32" s="97"/>
    </row>
    <row r="33" spans="1:19" ht="14.1" customHeight="1" x14ac:dyDescent="0.25">
      <c r="A33" s="28">
        <f t="shared" si="0"/>
        <v>20</v>
      </c>
      <c r="B33" s="39" t="s">
        <v>224</v>
      </c>
      <c r="C33" s="40">
        <v>634</v>
      </c>
      <c r="D33" s="41" t="s">
        <v>41</v>
      </c>
      <c r="E33" s="173">
        <f t="shared" si="1"/>
        <v>486</v>
      </c>
      <c r="F33" s="173" t="e">
        <f>VLOOKUP(E33,Tab!$I$2:$J$255,2,TRUE)</f>
        <v>#N/A</v>
      </c>
      <c r="G33" s="174">
        <f t="shared" si="2"/>
        <v>486</v>
      </c>
      <c r="H33" s="174">
        <f t="shared" si="3"/>
        <v>0</v>
      </c>
      <c r="I33" s="174">
        <f t="shared" si="4"/>
        <v>0</v>
      </c>
      <c r="J33" s="34">
        <f t="shared" si="5"/>
        <v>486</v>
      </c>
      <c r="K33" s="175">
        <f t="shared" si="6"/>
        <v>162</v>
      </c>
      <c r="L33" s="36"/>
      <c r="M33" s="190">
        <v>486</v>
      </c>
      <c r="N33" s="169">
        <v>0</v>
      </c>
      <c r="O33" s="107">
        <v>0</v>
      </c>
      <c r="P33" s="106">
        <v>0</v>
      </c>
      <c r="Q33" s="106">
        <v>0</v>
      </c>
      <c r="S33" s="97"/>
    </row>
    <row r="34" spans="1:19" ht="14.1" customHeight="1" x14ac:dyDescent="0.25">
      <c r="A34" s="28">
        <f t="shared" si="0"/>
        <v>21</v>
      </c>
      <c r="B34" s="42" t="s">
        <v>191</v>
      </c>
      <c r="C34" s="30">
        <v>963</v>
      </c>
      <c r="D34" s="31" t="s">
        <v>83</v>
      </c>
      <c r="E34" s="173">
        <f t="shared" si="1"/>
        <v>483</v>
      </c>
      <c r="F34" s="173" t="e">
        <f>VLOOKUP(E34,Tab!$I$2:$J$255,2,TRUE)</f>
        <v>#N/A</v>
      </c>
      <c r="G34" s="174">
        <f t="shared" si="2"/>
        <v>483</v>
      </c>
      <c r="H34" s="174">
        <f t="shared" si="3"/>
        <v>0</v>
      </c>
      <c r="I34" s="174">
        <f t="shared" si="4"/>
        <v>0</v>
      </c>
      <c r="J34" s="34">
        <f t="shared" si="5"/>
        <v>483</v>
      </c>
      <c r="K34" s="175">
        <f t="shared" si="6"/>
        <v>161</v>
      </c>
      <c r="L34" s="36"/>
      <c r="M34" s="190">
        <v>0</v>
      </c>
      <c r="N34" s="169">
        <v>483</v>
      </c>
      <c r="O34" s="107">
        <v>0</v>
      </c>
      <c r="P34" s="106">
        <v>0</v>
      </c>
      <c r="Q34" s="106">
        <v>0</v>
      </c>
      <c r="S34" s="97"/>
    </row>
    <row r="35" spans="1:19" ht="14.1" customHeight="1" x14ac:dyDescent="0.25">
      <c r="A35" s="28">
        <f t="shared" si="0"/>
        <v>22</v>
      </c>
      <c r="B35" s="39" t="s">
        <v>115</v>
      </c>
      <c r="C35" s="40">
        <v>62</v>
      </c>
      <c r="D35" s="41" t="s">
        <v>62</v>
      </c>
      <c r="E35" s="173">
        <f t="shared" si="1"/>
        <v>0</v>
      </c>
      <c r="F35" s="173" t="e">
        <f>VLOOKUP(E35,Tab!$I$2:$J$255,2,TRUE)</f>
        <v>#N/A</v>
      </c>
      <c r="G35" s="174">
        <f t="shared" si="2"/>
        <v>416</v>
      </c>
      <c r="H35" s="174">
        <f t="shared" si="3"/>
        <v>0</v>
      </c>
      <c r="I35" s="174">
        <f t="shared" si="4"/>
        <v>0</v>
      </c>
      <c r="J35" s="34">
        <f t="shared" si="5"/>
        <v>416</v>
      </c>
      <c r="K35" s="175">
        <f t="shared" si="6"/>
        <v>138.66666666666666</v>
      </c>
      <c r="L35" s="36"/>
      <c r="M35" s="190">
        <v>0</v>
      </c>
      <c r="N35" s="169">
        <v>0</v>
      </c>
      <c r="O35" s="107">
        <v>416</v>
      </c>
      <c r="P35" s="106">
        <v>0</v>
      </c>
      <c r="Q35" s="106">
        <v>0</v>
      </c>
      <c r="S35" s="97"/>
    </row>
    <row r="36" spans="1:19" ht="14.1" customHeight="1" x14ac:dyDescent="0.25">
      <c r="A36" s="28">
        <f t="shared" si="0"/>
        <v>23</v>
      </c>
      <c r="B36" s="170" t="s">
        <v>167</v>
      </c>
      <c r="C36" s="108">
        <v>6582</v>
      </c>
      <c r="D36" s="172" t="s">
        <v>122</v>
      </c>
      <c r="E36" s="173">
        <f t="shared" si="1"/>
        <v>0</v>
      </c>
      <c r="F36" s="173" t="e">
        <f>VLOOKUP(E36,Tab!$I$2:$J$255,2,TRUE)</f>
        <v>#N/A</v>
      </c>
      <c r="G36" s="174">
        <f t="shared" si="2"/>
        <v>375</v>
      </c>
      <c r="H36" s="174">
        <f t="shared" si="3"/>
        <v>0</v>
      </c>
      <c r="I36" s="174">
        <f t="shared" si="4"/>
        <v>0</v>
      </c>
      <c r="J36" s="34">
        <f t="shared" si="5"/>
        <v>375</v>
      </c>
      <c r="K36" s="175">
        <f t="shared" si="6"/>
        <v>125</v>
      </c>
      <c r="L36" s="36"/>
      <c r="M36" s="190">
        <v>0</v>
      </c>
      <c r="N36" s="169">
        <v>0</v>
      </c>
      <c r="O36" s="107">
        <v>0</v>
      </c>
      <c r="P36" s="106">
        <v>0</v>
      </c>
      <c r="Q36" s="106">
        <v>375</v>
      </c>
      <c r="S36" s="97"/>
    </row>
    <row r="37" spans="1:19" ht="14.1" customHeight="1" x14ac:dyDescent="0.25">
      <c r="A37" s="28">
        <f t="shared" si="0"/>
        <v>24</v>
      </c>
      <c r="B37" s="39" t="s">
        <v>403</v>
      </c>
      <c r="C37" s="40">
        <v>7910</v>
      </c>
      <c r="D37" s="41" t="s">
        <v>78</v>
      </c>
      <c r="E37" s="173">
        <f t="shared" si="1"/>
        <v>0</v>
      </c>
      <c r="F37" s="173" t="e">
        <f>VLOOKUP(E37,Tab!$I$2:$J$255,2,TRUE)</f>
        <v>#N/A</v>
      </c>
      <c r="G37" s="174">
        <f t="shared" si="2"/>
        <v>361</v>
      </c>
      <c r="H37" s="174">
        <f t="shared" si="3"/>
        <v>0</v>
      </c>
      <c r="I37" s="174">
        <f t="shared" si="4"/>
        <v>0</v>
      </c>
      <c r="J37" s="34">
        <f t="shared" si="5"/>
        <v>361</v>
      </c>
      <c r="K37" s="175">
        <f t="shared" si="6"/>
        <v>120.33333333333333</v>
      </c>
      <c r="L37" s="36"/>
      <c r="M37" s="190">
        <v>0</v>
      </c>
      <c r="N37" s="169">
        <v>0</v>
      </c>
      <c r="O37" s="107">
        <v>361</v>
      </c>
      <c r="P37" s="106">
        <v>0</v>
      </c>
      <c r="Q37" s="106">
        <v>0</v>
      </c>
      <c r="S37" s="97"/>
    </row>
    <row r="38" spans="1:19" ht="14.1" customHeight="1" x14ac:dyDescent="0.25">
      <c r="A38" s="28">
        <f t="shared" si="0"/>
        <v>25</v>
      </c>
      <c r="B38" s="42" t="s">
        <v>569</v>
      </c>
      <c r="C38" s="30">
        <v>13310</v>
      </c>
      <c r="D38" s="31" t="s">
        <v>103</v>
      </c>
      <c r="E38" s="173">
        <f t="shared" si="1"/>
        <v>209</v>
      </c>
      <c r="F38" s="173" t="e">
        <f>VLOOKUP(E38,Tab!$I$2:$J$255,2,TRUE)</f>
        <v>#N/A</v>
      </c>
      <c r="G38" s="174">
        <f t="shared" si="2"/>
        <v>209</v>
      </c>
      <c r="H38" s="174">
        <f t="shared" si="3"/>
        <v>124</v>
      </c>
      <c r="I38" s="174">
        <f t="shared" si="4"/>
        <v>0</v>
      </c>
      <c r="J38" s="34">
        <f t="shared" si="5"/>
        <v>333</v>
      </c>
      <c r="K38" s="175">
        <f t="shared" si="6"/>
        <v>111</v>
      </c>
      <c r="L38" s="36"/>
      <c r="M38" s="190">
        <v>209</v>
      </c>
      <c r="N38" s="169">
        <v>124</v>
      </c>
      <c r="O38" s="107">
        <v>0</v>
      </c>
      <c r="P38" s="106">
        <v>0</v>
      </c>
      <c r="Q38" s="106">
        <v>0</v>
      </c>
      <c r="S38" s="97"/>
    </row>
    <row r="39" spans="1:19" x14ac:dyDescent="0.25">
      <c r="A39" s="28">
        <f t="shared" si="0"/>
        <v>26</v>
      </c>
      <c r="B39" s="39"/>
      <c r="C39" s="40"/>
      <c r="D39" s="41"/>
      <c r="E39" s="173">
        <f t="shared" si="1"/>
        <v>0</v>
      </c>
      <c r="F39" s="173" t="e">
        <f>VLOOKUP(E39,Tab!$I$2:$J$255,2,TRUE)</f>
        <v>#N/A</v>
      </c>
      <c r="G39" s="174">
        <f t="shared" si="2"/>
        <v>0</v>
      </c>
      <c r="H39" s="174">
        <f t="shared" si="3"/>
        <v>0</v>
      </c>
      <c r="I39" s="174">
        <f t="shared" si="4"/>
        <v>0</v>
      </c>
      <c r="J39" s="34">
        <f t="shared" si="5"/>
        <v>0</v>
      </c>
      <c r="K39" s="175">
        <f t="shared" si="6"/>
        <v>0</v>
      </c>
      <c r="L39" s="36"/>
      <c r="M39" s="190">
        <v>0</v>
      </c>
      <c r="N39" s="169">
        <v>0</v>
      </c>
      <c r="O39" s="107">
        <v>0</v>
      </c>
      <c r="P39" s="106">
        <v>0</v>
      </c>
      <c r="Q39" s="106">
        <v>0</v>
      </c>
    </row>
    <row r="40" spans="1:19" x14ac:dyDescent="0.25">
      <c r="A40" s="28">
        <f t="shared" si="0"/>
        <v>27</v>
      </c>
      <c r="B40" s="39"/>
      <c r="C40" s="40"/>
      <c r="D40" s="41"/>
      <c r="E40" s="173">
        <f t="shared" si="1"/>
        <v>0</v>
      </c>
      <c r="F40" s="173" t="e">
        <f>VLOOKUP(E40,Tab!$I$2:$J$255,2,TRUE)</f>
        <v>#N/A</v>
      </c>
      <c r="G40" s="174">
        <f t="shared" si="2"/>
        <v>0</v>
      </c>
      <c r="H40" s="174">
        <f t="shared" si="3"/>
        <v>0</v>
      </c>
      <c r="I40" s="174">
        <f t="shared" si="4"/>
        <v>0</v>
      </c>
      <c r="J40" s="34">
        <f t="shared" si="5"/>
        <v>0</v>
      </c>
      <c r="K40" s="175">
        <f t="shared" si="6"/>
        <v>0</v>
      </c>
      <c r="L40" s="36"/>
      <c r="M40" s="190">
        <v>0</v>
      </c>
      <c r="N40" s="169">
        <v>0</v>
      </c>
      <c r="O40" s="107">
        <v>0</v>
      </c>
      <c r="P40" s="106">
        <v>0</v>
      </c>
      <c r="Q40" s="106">
        <v>0</v>
      </c>
    </row>
    <row r="41" spans="1:19" x14ac:dyDescent="0.25">
      <c r="A41" s="28">
        <f t="shared" si="0"/>
        <v>28</v>
      </c>
      <c r="B41" s="39"/>
      <c r="C41" s="40"/>
      <c r="D41" s="41"/>
      <c r="E41" s="173">
        <f t="shared" si="1"/>
        <v>0</v>
      </c>
      <c r="F41" s="173" t="e">
        <f>VLOOKUP(E41,Tab!$I$2:$J$255,2,TRUE)</f>
        <v>#N/A</v>
      </c>
      <c r="G41" s="174">
        <f t="shared" si="2"/>
        <v>0</v>
      </c>
      <c r="H41" s="174">
        <f t="shared" si="3"/>
        <v>0</v>
      </c>
      <c r="I41" s="174">
        <f t="shared" si="4"/>
        <v>0</v>
      </c>
      <c r="J41" s="34">
        <f t="shared" si="5"/>
        <v>0</v>
      </c>
      <c r="K41" s="175">
        <f t="shared" si="6"/>
        <v>0</v>
      </c>
      <c r="L41" s="36"/>
      <c r="M41" s="190">
        <v>0</v>
      </c>
      <c r="N41" s="169">
        <v>0</v>
      </c>
      <c r="O41" s="107">
        <v>0</v>
      </c>
      <c r="P41" s="106">
        <v>0</v>
      </c>
      <c r="Q41" s="106">
        <v>0</v>
      </c>
    </row>
    <row r="42" spans="1:19" x14ac:dyDescent="0.25">
      <c r="A42" s="28">
        <f t="shared" si="0"/>
        <v>29</v>
      </c>
      <c r="B42" s="39"/>
      <c r="C42" s="40"/>
      <c r="D42" s="41"/>
      <c r="E42" s="173">
        <f t="shared" si="1"/>
        <v>0</v>
      </c>
      <c r="F42" s="173" t="e">
        <f>VLOOKUP(E42,Tab!$I$2:$J$255,2,TRUE)</f>
        <v>#N/A</v>
      </c>
      <c r="G42" s="174">
        <f t="shared" si="2"/>
        <v>0</v>
      </c>
      <c r="H42" s="174">
        <f t="shared" si="3"/>
        <v>0</v>
      </c>
      <c r="I42" s="174">
        <f t="shared" si="4"/>
        <v>0</v>
      </c>
      <c r="J42" s="34">
        <f t="shared" si="5"/>
        <v>0</v>
      </c>
      <c r="K42" s="175">
        <f t="shared" si="6"/>
        <v>0</v>
      </c>
      <c r="L42" s="36"/>
      <c r="M42" s="190">
        <v>0</v>
      </c>
      <c r="N42" s="169">
        <v>0</v>
      </c>
      <c r="O42" s="107">
        <v>0</v>
      </c>
      <c r="P42" s="106">
        <v>0</v>
      </c>
      <c r="Q42" s="106">
        <v>0</v>
      </c>
    </row>
    <row r="43" spans="1:19" x14ac:dyDescent="0.25">
      <c r="A43" s="28">
        <f t="shared" si="0"/>
        <v>30</v>
      </c>
      <c r="B43" s="39"/>
      <c r="C43" s="40"/>
      <c r="D43" s="41"/>
      <c r="E43" s="173">
        <f t="shared" si="1"/>
        <v>0</v>
      </c>
      <c r="F43" s="173" t="e">
        <f>VLOOKUP(E43,Tab!$I$2:$J$255,2,TRUE)</f>
        <v>#N/A</v>
      </c>
      <c r="G43" s="174">
        <f t="shared" si="2"/>
        <v>0</v>
      </c>
      <c r="H43" s="174">
        <f t="shared" si="3"/>
        <v>0</v>
      </c>
      <c r="I43" s="174">
        <f t="shared" si="4"/>
        <v>0</v>
      </c>
      <c r="J43" s="34">
        <f t="shared" si="5"/>
        <v>0</v>
      </c>
      <c r="K43" s="175">
        <f t="shared" si="6"/>
        <v>0</v>
      </c>
      <c r="L43" s="36"/>
      <c r="M43" s="190">
        <v>0</v>
      </c>
      <c r="N43" s="169">
        <v>0</v>
      </c>
      <c r="O43" s="107">
        <v>0</v>
      </c>
      <c r="P43" s="106">
        <v>0</v>
      </c>
      <c r="Q43" s="106">
        <v>0</v>
      </c>
    </row>
  </sheetData>
  <sortState ref="B14:Q43">
    <sortCondition descending="1" ref="J14:J43"/>
    <sortCondition descending="1" ref="E14:E43"/>
  </sortState>
  <mergeCells count="13">
    <mergeCell ref="O9:Q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N9"/>
  </mergeCells>
  <conditionalFormatting sqref="E10">
    <cfRule type="cellIs" dxfId="33" priority="1" stopIfTrue="1" operator="between">
      <formula>563</formula>
      <formula>569</formula>
    </cfRule>
    <cfRule type="cellIs" dxfId="32" priority="2" stopIfTrue="1" operator="between">
      <formula>570</formula>
      <formula>571</formula>
    </cfRule>
    <cfRule type="cellIs" dxfId="31" priority="3" stopIfTrue="1" operator="between">
      <formula>572</formula>
      <formula>600</formula>
    </cfRule>
  </conditionalFormatting>
  <conditionalFormatting sqref="E14:E43">
    <cfRule type="cellIs" dxfId="30" priority="4" stopIfTrue="1" operator="between">
      <formula>563</formula>
      <formula>600</formula>
    </cfRule>
  </conditionalFormatting>
  <conditionalFormatting sqref="F14:F43">
    <cfRule type="cellIs" dxfId="29" priority="5" stopIfTrue="1" operator="equal">
      <formula>"A"</formula>
    </cfRule>
    <cfRule type="cellIs" dxfId="28" priority="6" stopIfTrue="1" operator="equal">
      <formula>"B"</formula>
    </cfRule>
    <cfRule type="cellIs" dxfId="27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4" customWidth="1"/>
    <col min="13" max="13" width="13.28515625" style="3" customWidth="1"/>
    <col min="14" max="14" width="13.42578125" style="3" customWidth="1"/>
    <col min="15" max="15" width="15.7109375" style="3" bestFit="1" customWidth="1"/>
    <col min="16" max="16384" width="9.140625" style="4"/>
  </cols>
  <sheetData>
    <row r="2" spans="1:21" x14ac:dyDescent="0.25">
      <c r="A2" s="4"/>
      <c r="B2" s="4"/>
      <c r="C2" s="4"/>
      <c r="D2" s="4"/>
    </row>
    <row r="5" spans="1:21" x14ac:dyDescent="0.2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7"/>
    </row>
    <row r="9" spans="1:21" s="10" customFormat="1" ht="24.75" customHeight="1" x14ac:dyDescent="0.25">
      <c r="A9" s="229" t="s">
        <v>539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5"/>
      <c r="O9" s="195">
        <v>2017</v>
      </c>
    </row>
    <row r="10" spans="1:21" s="10" customFormat="1" ht="12.75" customHeight="1" x14ac:dyDescent="0.2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11" t="s">
        <v>7</v>
      </c>
      <c r="K10" s="12" t="s">
        <v>8</v>
      </c>
      <c r="L10" s="13"/>
      <c r="M10" s="113"/>
      <c r="N10" s="201"/>
      <c r="O10" s="143">
        <v>42875</v>
      </c>
      <c r="P10" s="88"/>
      <c r="Q10" s="88"/>
      <c r="R10" s="88"/>
      <c r="S10" s="88"/>
      <c r="T10" s="88"/>
      <c r="U10" s="88"/>
    </row>
    <row r="11" spans="1:21" s="10" customFormat="1" x14ac:dyDescent="0.2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40">
        <v>3</v>
      </c>
      <c r="J11" s="11" t="s">
        <v>9</v>
      </c>
      <c r="K11" s="16" t="s">
        <v>10</v>
      </c>
      <c r="L11" s="13"/>
      <c r="M11" s="112"/>
      <c r="N11" s="202"/>
      <c r="O11" s="19" t="s">
        <v>13</v>
      </c>
      <c r="P11" s="90"/>
      <c r="Q11" s="90"/>
      <c r="R11" s="90"/>
      <c r="S11" s="90"/>
      <c r="T11" s="90"/>
      <c r="U11" s="91"/>
    </row>
    <row r="12" spans="1:21" s="10" customFormat="1" x14ac:dyDescent="0.2">
      <c r="A12" s="230"/>
      <c r="B12" s="230"/>
      <c r="C12" s="230"/>
      <c r="D12" s="230"/>
      <c r="E12" s="235"/>
      <c r="F12" s="236"/>
      <c r="G12" s="238"/>
      <c r="H12" s="238"/>
      <c r="I12" s="240"/>
      <c r="J12" s="20" t="s">
        <v>10</v>
      </c>
      <c r="K12" s="21" t="s">
        <v>23</v>
      </c>
      <c r="L12" s="22"/>
      <c r="M12" s="111"/>
      <c r="N12" s="203"/>
      <c r="O12" s="25" t="s">
        <v>36</v>
      </c>
      <c r="P12" s="94"/>
      <c r="Q12" s="94"/>
      <c r="R12" s="94"/>
      <c r="S12" s="94"/>
      <c r="T12" s="94"/>
      <c r="U12" s="91"/>
    </row>
    <row r="13" spans="1:21" x14ac:dyDescent="0.25">
      <c r="L13" s="5"/>
      <c r="N13" s="156"/>
      <c r="O13" s="110"/>
      <c r="P13" s="3"/>
      <c r="Q13" s="3"/>
      <c r="R13" s="3"/>
      <c r="S13" s="3"/>
      <c r="T13" s="3"/>
      <c r="U13" s="3"/>
    </row>
    <row r="14" spans="1:21" ht="14.1" customHeight="1" x14ac:dyDescent="0.25">
      <c r="A14" s="28">
        <f t="shared" ref="A14:A23" si="0">A13+1</f>
        <v>1</v>
      </c>
      <c r="B14" s="29" t="s">
        <v>429</v>
      </c>
      <c r="C14" s="42">
        <v>13204</v>
      </c>
      <c r="D14" s="43" t="s">
        <v>56</v>
      </c>
      <c r="E14" s="32">
        <f>MAX(M14:N14)</f>
        <v>0</v>
      </c>
      <c r="F14" s="32" t="e">
        <f>VLOOKUP(E14,Tab!$K$2:$L$255,2,TRUE)</f>
        <v>#N/A</v>
      </c>
      <c r="G14" s="33">
        <f t="shared" ref="G14:G23" si="1">LARGE(M14:O14,1)</f>
        <v>319</v>
      </c>
      <c r="H14" s="33">
        <f t="shared" ref="H14:H23" si="2">LARGE(M14:O14,2)</f>
        <v>0</v>
      </c>
      <c r="I14" s="33">
        <f t="shared" ref="I14:I23" si="3">LARGE(M14:O14,3)</f>
        <v>0</v>
      </c>
      <c r="J14" s="34">
        <f t="shared" ref="J14:J23" si="4">SUM(G14:I14)</f>
        <v>319</v>
      </c>
      <c r="K14" s="35">
        <f t="shared" ref="K14:K23" si="5">J14/3</f>
        <v>106.33333333333333</v>
      </c>
      <c r="L14" s="36"/>
      <c r="M14" s="109">
        <v>0</v>
      </c>
      <c r="N14" s="152">
        <v>0</v>
      </c>
      <c r="O14" s="64">
        <v>319</v>
      </c>
      <c r="P14" s="97"/>
      <c r="Q14" s="97"/>
      <c r="R14" s="97"/>
      <c r="S14" s="97"/>
      <c r="T14" s="97"/>
      <c r="U14" s="97"/>
    </row>
    <row r="15" spans="1:21" ht="14.1" customHeight="1" x14ac:dyDescent="0.25">
      <c r="A15" s="28">
        <f t="shared" si="0"/>
        <v>2</v>
      </c>
      <c r="B15" s="42"/>
      <c r="C15" s="42"/>
      <c r="D15" s="42"/>
      <c r="E15" s="32">
        <f t="shared" ref="E15:E23" si="6">MAX(M15:N15)</f>
        <v>0</v>
      </c>
      <c r="F15" s="32" t="e">
        <f>VLOOKUP(E15,Tab!$K$2:$L$255,2,TRUE)</f>
        <v>#N/A</v>
      </c>
      <c r="G15" s="33">
        <f t="shared" si="1"/>
        <v>0</v>
      </c>
      <c r="H15" s="33">
        <f t="shared" si="2"/>
        <v>0</v>
      </c>
      <c r="I15" s="33">
        <f t="shared" si="3"/>
        <v>0</v>
      </c>
      <c r="J15" s="34">
        <f t="shared" si="4"/>
        <v>0</v>
      </c>
      <c r="K15" s="35">
        <f t="shared" si="5"/>
        <v>0</v>
      </c>
      <c r="L15" s="36"/>
      <c r="M15" s="109">
        <v>0</v>
      </c>
      <c r="N15" s="152">
        <v>0</v>
      </c>
      <c r="O15" s="64">
        <v>0</v>
      </c>
      <c r="P15" s="97"/>
      <c r="Q15" s="97"/>
      <c r="R15" s="97"/>
      <c r="S15" s="97"/>
      <c r="T15" s="97"/>
      <c r="U15" s="97"/>
    </row>
    <row r="16" spans="1:21" ht="14.1" customHeight="1" x14ac:dyDescent="0.25">
      <c r="A16" s="28">
        <f t="shared" si="0"/>
        <v>3</v>
      </c>
      <c r="B16" s="99"/>
      <c r="C16" s="99"/>
      <c r="D16" s="99"/>
      <c r="E16" s="32">
        <f t="shared" si="6"/>
        <v>0</v>
      </c>
      <c r="F16" s="32" t="e">
        <f>VLOOKUP(E16,Tab!$K$2:$L$255,2,TRUE)</f>
        <v>#N/A</v>
      </c>
      <c r="G16" s="33">
        <f t="shared" si="1"/>
        <v>0</v>
      </c>
      <c r="H16" s="33">
        <f t="shared" si="2"/>
        <v>0</v>
      </c>
      <c r="I16" s="33">
        <f t="shared" si="3"/>
        <v>0</v>
      </c>
      <c r="J16" s="34">
        <f t="shared" si="4"/>
        <v>0</v>
      </c>
      <c r="K16" s="35">
        <f t="shared" si="5"/>
        <v>0</v>
      </c>
      <c r="L16" s="36"/>
      <c r="M16" s="109">
        <v>0</v>
      </c>
      <c r="N16" s="152">
        <v>0</v>
      </c>
      <c r="O16" s="64">
        <v>0</v>
      </c>
      <c r="P16" s="97"/>
      <c r="Q16" s="97"/>
      <c r="R16" s="97"/>
      <c r="S16" s="97"/>
      <c r="T16" s="97"/>
      <c r="U16" s="97"/>
    </row>
    <row r="17" spans="1:21" ht="14.1" customHeight="1" x14ac:dyDescent="0.25">
      <c r="A17" s="28">
        <f t="shared" si="0"/>
        <v>4</v>
      </c>
      <c r="B17" s="101"/>
      <c r="C17" s="101"/>
      <c r="D17" s="101"/>
      <c r="E17" s="32">
        <f t="shared" si="6"/>
        <v>0</v>
      </c>
      <c r="F17" s="32" t="e">
        <f>VLOOKUP(E17,Tab!$K$2:$L$255,2,TRUE)</f>
        <v>#N/A</v>
      </c>
      <c r="G17" s="33">
        <f t="shared" si="1"/>
        <v>0</v>
      </c>
      <c r="H17" s="33">
        <f t="shared" si="2"/>
        <v>0</v>
      </c>
      <c r="I17" s="33">
        <f t="shared" si="3"/>
        <v>0</v>
      </c>
      <c r="J17" s="34">
        <f t="shared" si="4"/>
        <v>0</v>
      </c>
      <c r="K17" s="35">
        <f t="shared" si="5"/>
        <v>0</v>
      </c>
      <c r="L17" s="36"/>
      <c r="M17" s="109">
        <v>0</v>
      </c>
      <c r="N17" s="152">
        <v>0</v>
      </c>
      <c r="O17" s="64">
        <v>0</v>
      </c>
      <c r="P17" s="97"/>
      <c r="Q17" s="97"/>
      <c r="R17" s="97"/>
      <c r="S17" s="97"/>
      <c r="T17" s="97"/>
      <c r="U17" s="97"/>
    </row>
    <row r="18" spans="1:21" ht="14.1" customHeight="1" x14ac:dyDescent="0.25">
      <c r="A18" s="28">
        <f t="shared" si="0"/>
        <v>5</v>
      </c>
      <c r="B18" s="99"/>
      <c r="C18" s="99"/>
      <c r="D18" s="99"/>
      <c r="E18" s="32">
        <f t="shared" si="6"/>
        <v>0</v>
      </c>
      <c r="F18" s="32" t="e">
        <f>VLOOKUP(E18,Tab!$K$2:$L$255,2,TRUE)</f>
        <v>#N/A</v>
      </c>
      <c r="G18" s="33">
        <f t="shared" si="1"/>
        <v>0</v>
      </c>
      <c r="H18" s="33">
        <f t="shared" si="2"/>
        <v>0</v>
      </c>
      <c r="I18" s="33">
        <f t="shared" si="3"/>
        <v>0</v>
      </c>
      <c r="J18" s="34">
        <f t="shared" si="4"/>
        <v>0</v>
      </c>
      <c r="K18" s="35">
        <f t="shared" si="5"/>
        <v>0</v>
      </c>
      <c r="L18" s="36"/>
      <c r="M18" s="109">
        <v>0</v>
      </c>
      <c r="N18" s="152">
        <v>0</v>
      </c>
      <c r="O18" s="64">
        <v>0</v>
      </c>
      <c r="P18" s="97"/>
      <c r="Q18" s="97"/>
      <c r="R18" s="97"/>
      <c r="S18" s="97"/>
      <c r="T18" s="97"/>
      <c r="U18" s="97"/>
    </row>
    <row r="19" spans="1:21" ht="14.1" customHeight="1" x14ac:dyDescent="0.25">
      <c r="A19" s="28">
        <f t="shared" si="0"/>
        <v>6</v>
      </c>
      <c r="B19" s="99"/>
      <c r="C19" s="99"/>
      <c r="D19" s="99"/>
      <c r="E19" s="32">
        <f t="shared" si="6"/>
        <v>0</v>
      </c>
      <c r="F19" s="32" t="e">
        <f>VLOOKUP(E19,Tab!$K$2:$L$255,2,TRUE)</f>
        <v>#N/A</v>
      </c>
      <c r="G19" s="33">
        <f t="shared" si="1"/>
        <v>0</v>
      </c>
      <c r="H19" s="33">
        <f t="shared" si="2"/>
        <v>0</v>
      </c>
      <c r="I19" s="33">
        <f t="shared" si="3"/>
        <v>0</v>
      </c>
      <c r="J19" s="34">
        <f t="shared" si="4"/>
        <v>0</v>
      </c>
      <c r="K19" s="35">
        <f t="shared" si="5"/>
        <v>0</v>
      </c>
      <c r="L19" s="36"/>
      <c r="M19" s="109">
        <v>0</v>
      </c>
      <c r="N19" s="152">
        <v>0</v>
      </c>
      <c r="O19" s="64">
        <v>0</v>
      </c>
      <c r="P19" s="97"/>
      <c r="Q19" s="97"/>
      <c r="R19" s="97"/>
      <c r="S19" s="97"/>
      <c r="T19" s="97"/>
      <c r="U19" s="97"/>
    </row>
    <row r="20" spans="1:21" ht="14.1" customHeight="1" x14ac:dyDescent="0.25">
      <c r="A20" s="28">
        <f t="shared" si="0"/>
        <v>7</v>
      </c>
      <c r="B20" s="101"/>
      <c r="C20" s="101"/>
      <c r="D20" s="101"/>
      <c r="E20" s="32">
        <f t="shared" si="6"/>
        <v>0</v>
      </c>
      <c r="F20" s="32" t="e">
        <f>VLOOKUP(E20,Tab!$K$2:$L$255,2,TRUE)</f>
        <v>#N/A</v>
      </c>
      <c r="G20" s="33">
        <f t="shared" si="1"/>
        <v>0</v>
      </c>
      <c r="H20" s="33">
        <f t="shared" si="2"/>
        <v>0</v>
      </c>
      <c r="I20" s="33">
        <f t="shared" si="3"/>
        <v>0</v>
      </c>
      <c r="J20" s="34">
        <f t="shared" si="4"/>
        <v>0</v>
      </c>
      <c r="K20" s="35">
        <f t="shared" si="5"/>
        <v>0</v>
      </c>
      <c r="L20" s="36"/>
      <c r="M20" s="109">
        <v>0</v>
      </c>
      <c r="N20" s="152">
        <v>0</v>
      </c>
      <c r="O20" s="64">
        <v>0</v>
      </c>
      <c r="P20" s="97"/>
      <c r="Q20" s="97"/>
      <c r="R20" s="97"/>
      <c r="S20" s="97"/>
      <c r="T20" s="97"/>
      <c r="U20" s="97"/>
    </row>
    <row r="21" spans="1:21" ht="14.1" customHeight="1" x14ac:dyDescent="0.25">
      <c r="A21" s="28">
        <f t="shared" si="0"/>
        <v>8</v>
      </c>
      <c r="B21" s="101"/>
      <c r="C21" s="101"/>
      <c r="D21" s="101"/>
      <c r="E21" s="32">
        <f t="shared" si="6"/>
        <v>0</v>
      </c>
      <c r="F21" s="32" t="e">
        <f>VLOOKUP(E21,Tab!$K$2:$L$255,2,TRUE)</f>
        <v>#N/A</v>
      </c>
      <c r="G21" s="33">
        <f t="shared" si="1"/>
        <v>0</v>
      </c>
      <c r="H21" s="33">
        <f t="shared" si="2"/>
        <v>0</v>
      </c>
      <c r="I21" s="33">
        <f t="shared" si="3"/>
        <v>0</v>
      </c>
      <c r="J21" s="34">
        <f t="shared" si="4"/>
        <v>0</v>
      </c>
      <c r="K21" s="35">
        <f t="shared" si="5"/>
        <v>0</v>
      </c>
      <c r="L21" s="36"/>
      <c r="M21" s="109">
        <v>0</v>
      </c>
      <c r="N21" s="152">
        <v>0</v>
      </c>
      <c r="O21" s="64">
        <v>0</v>
      </c>
      <c r="P21" s="97"/>
      <c r="Q21" s="97"/>
      <c r="R21" s="97"/>
      <c r="S21" s="97"/>
      <c r="T21" s="97"/>
      <c r="U21" s="97"/>
    </row>
    <row r="22" spans="1:21" ht="14.1" customHeight="1" x14ac:dyDescent="0.25">
      <c r="A22" s="28">
        <f t="shared" si="0"/>
        <v>9</v>
      </c>
      <c r="B22" s="99"/>
      <c r="C22" s="99"/>
      <c r="D22" s="99"/>
      <c r="E22" s="32">
        <f t="shared" si="6"/>
        <v>0</v>
      </c>
      <c r="F22" s="32" t="e">
        <f>VLOOKUP(E22,Tab!$K$2:$L$255,2,TRUE)</f>
        <v>#N/A</v>
      </c>
      <c r="G22" s="33">
        <f t="shared" si="1"/>
        <v>0</v>
      </c>
      <c r="H22" s="33">
        <f t="shared" si="2"/>
        <v>0</v>
      </c>
      <c r="I22" s="33">
        <f t="shared" si="3"/>
        <v>0</v>
      </c>
      <c r="J22" s="34">
        <f t="shared" si="4"/>
        <v>0</v>
      </c>
      <c r="K22" s="35">
        <f t="shared" si="5"/>
        <v>0</v>
      </c>
      <c r="L22" s="36"/>
      <c r="M22" s="109">
        <v>0</v>
      </c>
      <c r="N22" s="152">
        <v>0</v>
      </c>
      <c r="O22" s="64">
        <v>0</v>
      </c>
      <c r="P22" s="97"/>
      <c r="Q22" s="97"/>
      <c r="R22" s="97"/>
      <c r="S22" s="97"/>
      <c r="T22" s="97"/>
      <c r="U22" s="97"/>
    </row>
    <row r="23" spans="1:21" ht="14.1" customHeight="1" x14ac:dyDescent="0.25">
      <c r="A23" s="28">
        <f t="shared" si="0"/>
        <v>10</v>
      </c>
      <c r="B23" s="99"/>
      <c r="C23" s="99"/>
      <c r="D23" s="99"/>
      <c r="E23" s="32">
        <f t="shared" si="6"/>
        <v>0</v>
      </c>
      <c r="F23" s="32" t="e">
        <f>VLOOKUP(E23,Tab!$K$2:$L$255,2,TRUE)</f>
        <v>#N/A</v>
      </c>
      <c r="G23" s="33">
        <f t="shared" si="1"/>
        <v>0</v>
      </c>
      <c r="H23" s="33">
        <f t="shared" si="2"/>
        <v>0</v>
      </c>
      <c r="I23" s="33">
        <f t="shared" si="3"/>
        <v>0</v>
      </c>
      <c r="J23" s="34">
        <f t="shared" si="4"/>
        <v>0</v>
      </c>
      <c r="K23" s="35">
        <f t="shared" si="5"/>
        <v>0</v>
      </c>
      <c r="L23" s="36"/>
      <c r="M23" s="109">
        <v>0</v>
      </c>
      <c r="N23" s="152">
        <v>0</v>
      </c>
      <c r="O23" s="64">
        <v>0</v>
      </c>
      <c r="P23" s="97"/>
      <c r="Q23" s="97"/>
      <c r="R23" s="97"/>
      <c r="S23" s="97"/>
      <c r="T23" s="97"/>
      <c r="U23" s="97"/>
    </row>
  </sheetData>
  <sortState ref="B14:O23">
    <sortCondition descending="1" ref="J14:J23"/>
    <sortCondition descending="1" ref="E14:E23"/>
  </sortState>
  <mergeCells count="12">
    <mergeCell ref="M9:N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</mergeCells>
  <conditionalFormatting sqref="E14:E23">
    <cfRule type="cellIs" dxfId="26" priority="1" stopIfTrue="1" operator="between">
      <formula>563</formula>
      <formula>600</formula>
    </cfRule>
  </conditionalFormatting>
  <conditionalFormatting sqref="F14:F23">
    <cfRule type="cellIs" dxfId="25" priority="2" stopIfTrue="1" operator="equal">
      <formula>"A"</formula>
    </cfRule>
    <cfRule type="cellIs" dxfId="24" priority="3" stopIfTrue="1" operator="equal">
      <formula>"B"</formula>
    </cfRule>
    <cfRule type="cellIs" dxfId="23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7109375" style="5" customWidth="1"/>
    <col min="13" max="22" width="16.85546875" style="5" customWidth="1"/>
    <col min="23" max="253" width="9.140625" style="6"/>
    <col min="254" max="254" width="4" style="6" customWidth="1"/>
    <col min="255" max="255" width="21.140625" style="6" customWidth="1"/>
    <col min="256" max="256" width="7.28515625" style="6" customWidth="1"/>
    <col min="257" max="257" width="10" style="6" customWidth="1"/>
    <col min="258" max="259" width="9.28515625" style="6" customWidth="1"/>
    <col min="260" max="261" width="8.140625" style="6" customWidth="1"/>
    <col min="262" max="262" width="8.28515625" style="6" customWidth="1"/>
    <col min="263" max="263" width="10" style="6" customWidth="1"/>
    <col min="264" max="264" width="11" style="6" customWidth="1"/>
    <col min="265" max="265" width="1.5703125" style="6" customWidth="1"/>
    <col min="266" max="270" width="16.85546875" style="6" customWidth="1"/>
    <col min="271" max="271" width="17.28515625" style="6" bestFit="1" customWidth="1"/>
    <col min="272" max="277" width="16.85546875" style="6" customWidth="1"/>
    <col min="278" max="278" width="14.7109375" style="6" customWidth="1"/>
    <col min="279" max="509" width="9.140625" style="6"/>
    <col min="510" max="510" width="4" style="6" customWidth="1"/>
    <col min="511" max="511" width="21.140625" style="6" customWidth="1"/>
    <col min="512" max="512" width="7.28515625" style="6" customWidth="1"/>
    <col min="513" max="513" width="10" style="6" customWidth="1"/>
    <col min="514" max="515" width="9.28515625" style="6" customWidth="1"/>
    <col min="516" max="517" width="8.140625" style="6" customWidth="1"/>
    <col min="518" max="518" width="8.28515625" style="6" customWidth="1"/>
    <col min="519" max="519" width="10" style="6" customWidth="1"/>
    <col min="520" max="520" width="11" style="6" customWidth="1"/>
    <col min="521" max="521" width="1.5703125" style="6" customWidth="1"/>
    <col min="522" max="526" width="16.85546875" style="6" customWidth="1"/>
    <col min="527" max="527" width="17.28515625" style="6" bestFit="1" customWidth="1"/>
    <col min="528" max="533" width="16.85546875" style="6" customWidth="1"/>
    <col min="534" max="534" width="14.7109375" style="6" customWidth="1"/>
    <col min="535" max="765" width="9.140625" style="6"/>
    <col min="766" max="766" width="4" style="6" customWidth="1"/>
    <col min="767" max="767" width="21.140625" style="6" customWidth="1"/>
    <col min="768" max="768" width="7.28515625" style="6" customWidth="1"/>
    <col min="769" max="769" width="10" style="6" customWidth="1"/>
    <col min="770" max="771" width="9.28515625" style="6" customWidth="1"/>
    <col min="772" max="773" width="8.140625" style="6" customWidth="1"/>
    <col min="774" max="774" width="8.28515625" style="6" customWidth="1"/>
    <col min="775" max="775" width="10" style="6" customWidth="1"/>
    <col min="776" max="776" width="11" style="6" customWidth="1"/>
    <col min="777" max="777" width="1.5703125" style="6" customWidth="1"/>
    <col min="778" max="782" width="16.85546875" style="6" customWidth="1"/>
    <col min="783" max="783" width="17.28515625" style="6" bestFit="1" customWidth="1"/>
    <col min="784" max="789" width="16.85546875" style="6" customWidth="1"/>
    <col min="790" max="790" width="14.7109375" style="6" customWidth="1"/>
    <col min="791" max="1021" width="9.140625" style="6"/>
    <col min="1022" max="1022" width="4" style="6" customWidth="1"/>
    <col min="1023" max="1023" width="21.140625" style="6" customWidth="1"/>
    <col min="1024" max="1024" width="7.28515625" style="6" customWidth="1"/>
    <col min="1025" max="1025" width="10" style="6" customWidth="1"/>
    <col min="1026" max="1027" width="9.28515625" style="6" customWidth="1"/>
    <col min="1028" max="1029" width="8.140625" style="6" customWidth="1"/>
    <col min="1030" max="1030" width="8.28515625" style="6" customWidth="1"/>
    <col min="1031" max="1031" width="10" style="6" customWidth="1"/>
    <col min="1032" max="1032" width="11" style="6" customWidth="1"/>
    <col min="1033" max="1033" width="1.5703125" style="6" customWidth="1"/>
    <col min="1034" max="1038" width="16.85546875" style="6" customWidth="1"/>
    <col min="1039" max="1039" width="17.28515625" style="6" bestFit="1" customWidth="1"/>
    <col min="1040" max="1045" width="16.85546875" style="6" customWidth="1"/>
    <col min="1046" max="1046" width="14.7109375" style="6" customWidth="1"/>
    <col min="1047" max="1277" width="9.140625" style="6"/>
    <col min="1278" max="1278" width="4" style="6" customWidth="1"/>
    <col min="1279" max="1279" width="21.140625" style="6" customWidth="1"/>
    <col min="1280" max="1280" width="7.28515625" style="6" customWidth="1"/>
    <col min="1281" max="1281" width="10" style="6" customWidth="1"/>
    <col min="1282" max="1283" width="9.28515625" style="6" customWidth="1"/>
    <col min="1284" max="1285" width="8.140625" style="6" customWidth="1"/>
    <col min="1286" max="1286" width="8.28515625" style="6" customWidth="1"/>
    <col min="1287" max="1287" width="10" style="6" customWidth="1"/>
    <col min="1288" max="1288" width="11" style="6" customWidth="1"/>
    <col min="1289" max="1289" width="1.5703125" style="6" customWidth="1"/>
    <col min="1290" max="1294" width="16.85546875" style="6" customWidth="1"/>
    <col min="1295" max="1295" width="17.28515625" style="6" bestFit="1" customWidth="1"/>
    <col min="1296" max="1301" width="16.85546875" style="6" customWidth="1"/>
    <col min="1302" max="1302" width="14.7109375" style="6" customWidth="1"/>
    <col min="1303" max="1533" width="9.140625" style="6"/>
    <col min="1534" max="1534" width="4" style="6" customWidth="1"/>
    <col min="1535" max="1535" width="21.140625" style="6" customWidth="1"/>
    <col min="1536" max="1536" width="7.28515625" style="6" customWidth="1"/>
    <col min="1537" max="1537" width="10" style="6" customWidth="1"/>
    <col min="1538" max="1539" width="9.28515625" style="6" customWidth="1"/>
    <col min="1540" max="1541" width="8.140625" style="6" customWidth="1"/>
    <col min="1542" max="1542" width="8.28515625" style="6" customWidth="1"/>
    <col min="1543" max="1543" width="10" style="6" customWidth="1"/>
    <col min="1544" max="1544" width="11" style="6" customWidth="1"/>
    <col min="1545" max="1545" width="1.5703125" style="6" customWidth="1"/>
    <col min="1546" max="1550" width="16.85546875" style="6" customWidth="1"/>
    <col min="1551" max="1551" width="17.28515625" style="6" bestFit="1" customWidth="1"/>
    <col min="1552" max="1557" width="16.85546875" style="6" customWidth="1"/>
    <col min="1558" max="1558" width="14.7109375" style="6" customWidth="1"/>
    <col min="1559" max="1789" width="9.140625" style="6"/>
    <col min="1790" max="1790" width="4" style="6" customWidth="1"/>
    <col min="1791" max="1791" width="21.140625" style="6" customWidth="1"/>
    <col min="1792" max="1792" width="7.28515625" style="6" customWidth="1"/>
    <col min="1793" max="1793" width="10" style="6" customWidth="1"/>
    <col min="1794" max="1795" width="9.28515625" style="6" customWidth="1"/>
    <col min="1796" max="1797" width="8.140625" style="6" customWidth="1"/>
    <col min="1798" max="1798" width="8.28515625" style="6" customWidth="1"/>
    <col min="1799" max="1799" width="10" style="6" customWidth="1"/>
    <col min="1800" max="1800" width="11" style="6" customWidth="1"/>
    <col min="1801" max="1801" width="1.5703125" style="6" customWidth="1"/>
    <col min="1802" max="1806" width="16.85546875" style="6" customWidth="1"/>
    <col min="1807" max="1807" width="17.28515625" style="6" bestFit="1" customWidth="1"/>
    <col min="1808" max="1813" width="16.85546875" style="6" customWidth="1"/>
    <col min="1814" max="1814" width="14.7109375" style="6" customWidth="1"/>
    <col min="1815" max="2045" width="9.140625" style="6"/>
    <col min="2046" max="2046" width="4" style="6" customWidth="1"/>
    <col min="2047" max="2047" width="21.140625" style="6" customWidth="1"/>
    <col min="2048" max="2048" width="7.28515625" style="6" customWidth="1"/>
    <col min="2049" max="2049" width="10" style="6" customWidth="1"/>
    <col min="2050" max="2051" width="9.28515625" style="6" customWidth="1"/>
    <col min="2052" max="2053" width="8.140625" style="6" customWidth="1"/>
    <col min="2054" max="2054" width="8.28515625" style="6" customWidth="1"/>
    <col min="2055" max="2055" width="10" style="6" customWidth="1"/>
    <col min="2056" max="2056" width="11" style="6" customWidth="1"/>
    <col min="2057" max="2057" width="1.5703125" style="6" customWidth="1"/>
    <col min="2058" max="2062" width="16.85546875" style="6" customWidth="1"/>
    <col min="2063" max="2063" width="17.28515625" style="6" bestFit="1" customWidth="1"/>
    <col min="2064" max="2069" width="16.85546875" style="6" customWidth="1"/>
    <col min="2070" max="2070" width="14.7109375" style="6" customWidth="1"/>
    <col min="2071" max="2301" width="9.140625" style="6"/>
    <col min="2302" max="2302" width="4" style="6" customWidth="1"/>
    <col min="2303" max="2303" width="21.140625" style="6" customWidth="1"/>
    <col min="2304" max="2304" width="7.28515625" style="6" customWidth="1"/>
    <col min="2305" max="2305" width="10" style="6" customWidth="1"/>
    <col min="2306" max="2307" width="9.28515625" style="6" customWidth="1"/>
    <col min="2308" max="2309" width="8.140625" style="6" customWidth="1"/>
    <col min="2310" max="2310" width="8.28515625" style="6" customWidth="1"/>
    <col min="2311" max="2311" width="10" style="6" customWidth="1"/>
    <col min="2312" max="2312" width="11" style="6" customWidth="1"/>
    <col min="2313" max="2313" width="1.5703125" style="6" customWidth="1"/>
    <col min="2314" max="2318" width="16.85546875" style="6" customWidth="1"/>
    <col min="2319" max="2319" width="17.28515625" style="6" bestFit="1" customWidth="1"/>
    <col min="2320" max="2325" width="16.85546875" style="6" customWidth="1"/>
    <col min="2326" max="2326" width="14.7109375" style="6" customWidth="1"/>
    <col min="2327" max="2557" width="9.140625" style="6"/>
    <col min="2558" max="2558" width="4" style="6" customWidth="1"/>
    <col min="2559" max="2559" width="21.140625" style="6" customWidth="1"/>
    <col min="2560" max="2560" width="7.28515625" style="6" customWidth="1"/>
    <col min="2561" max="2561" width="10" style="6" customWidth="1"/>
    <col min="2562" max="2563" width="9.28515625" style="6" customWidth="1"/>
    <col min="2564" max="2565" width="8.140625" style="6" customWidth="1"/>
    <col min="2566" max="2566" width="8.28515625" style="6" customWidth="1"/>
    <col min="2567" max="2567" width="10" style="6" customWidth="1"/>
    <col min="2568" max="2568" width="11" style="6" customWidth="1"/>
    <col min="2569" max="2569" width="1.5703125" style="6" customWidth="1"/>
    <col min="2570" max="2574" width="16.85546875" style="6" customWidth="1"/>
    <col min="2575" max="2575" width="17.28515625" style="6" bestFit="1" customWidth="1"/>
    <col min="2576" max="2581" width="16.85546875" style="6" customWidth="1"/>
    <col min="2582" max="2582" width="14.7109375" style="6" customWidth="1"/>
    <col min="2583" max="2813" width="9.140625" style="6"/>
    <col min="2814" max="2814" width="4" style="6" customWidth="1"/>
    <col min="2815" max="2815" width="21.140625" style="6" customWidth="1"/>
    <col min="2816" max="2816" width="7.28515625" style="6" customWidth="1"/>
    <col min="2817" max="2817" width="10" style="6" customWidth="1"/>
    <col min="2818" max="2819" width="9.28515625" style="6" customWidth="1"/>
    <col min="2820" max="2821" width="8.140625" style="6" customWidth="1"/>
    <col min="2822" max="2822" width="8.28515625" style="6" customWidth="1"/>
    <col min="2823" max="2823" width="10" style="6" customWidth="1"/>
    <col min="2824" max="2824" width="11" style="6" customWidth="1"/>
    <col min="2825" max="2825" width="1.5703125" style="6" customWidth="1"/>
    <col min="2826" max="2830" width="16.85546875" style="6" customWidth="1"/>
    <col min="2831" max="2831" width="17.28515625" style="6" bestFit="1" customWidth="1"/>
    <col min="2832" max="2837" width="16.85546875" style="6" customWidth="1"/>
    <col min="2838" max="2838" width="14.7109375" style="6" customWidth="1"/>
    <col min="2839" max="3069" width="9.140625" style="6"/>
    <col min="3070" max="3070" width="4" style="6" customWidth="1"/>
    <col min="3071" max="3071" width="21.140625" style="6" customWidth="1"/>
    <col min="3072" max="3072" width="7.28515625" style="6" customWidth="1"/>
    <col min="3073" max="3073" width="10" style="6" customWidth="1"/>
    <col min="3074" max="3075" width="9.28515625" style="6" customWidth="1"/>
    <col min="3076" max="3077" width="8.140625" style="6" customWidth="1"/>
    <col min="3078" max="3078" width="8.28515625" style="6" customWidth="1"/>
    <col min="3079" max="3079" width="10" style="6" customWidth="1"/>
    <col min="3080" max="3080" width="11" style="6" customWidth="1"/>
    <col min="3081" max="3081" width="1.5703125" style="6" customWidth="1"/>
    <col min="3082" max="3086" width="16.85546875" style="6" customWidth="1"/>
    <col min="3087" max="3087" width="17.28515625" style="6" bestFit="1" customWidth="1"/>
    <col min="3088" max="3093" width="16.85546875" style="6" customWidth="1"/>
    <col min="3094" max="3094" width="14.7109375" style="6" customWidth="1"/>
    <col min="3095" max="3325" width="9.140625" style="6"/>
    <col min="3326" max="3326" width="4" style="6" customWidth="1"/>
    <col min="3327" max="3327" width="21.140625" style="6" customWidth="1"/>
    <col min="3328" max="3328" width="7.28515625" style="6" customWidth="1"/>
    <col min="3329" max="3329" width="10" style="6" customWidth="1"/>
    <col min="3330" max="3331" width="9.28515625" style="6" customWidth="1"/>
    <col min="3332" max="3333" width="8.140625" style="6" customWidth="1"/>
    <col min="3334" max="3334" width="8.28515625" style="6" customWidth="1"/>
    <col min="3335" max="3335" width="10" style="6" customWidth="1"/>
    <col min="3336" max="3336" width="11" style="6" customWidth="1"/>
    <col min="3337" max="3337" width="1.5703125" style="6" customWidth="1"/>
    <col min="3338" max="3342" width="16.85546875" style="6" customWidth="1"/>
    <col min="3343" max="3343" width="17.28515625" style="6" bestFit="1" customWidth="1"/>
    <col min="3344" max="3349" width="16.85546875" style="6" customWidth="1"/>
    <col min="3350" max="3350" width="14.7109375" style="6" customWidth="1"/>
    <col min="3351" max="3581" width="9.140625" style="6"/>
    <col min="3582" max="3582" width="4" style="6" customWidth="1"/>
    <col min="3583" max="3583" width="21.140625" style="6" customWidth="1"/>
    <col min="3584" max="3584" width="7.28515625" style="6" customWidth="1"/>
    <col min="3585" max="3585" width="10" style="6" customWidth="1"/>
    <col min="3586" max="3587" width="9.28515625" style="6" customWidth="1"/>
    <col min="3588" max="3589" width="8.140625" style="6" customWidth="1"/>
    <col min="3590" max="3590" width="8.28515625" style="6" customWidth="1"/>
    <col min="3591" max="3591" width="10" style="6" customWidth="1"/>
    <col min="3592" max="3592" width="11" style="6" customWidth="1"/>
    <col min="3593" max="3593" width="1.5703125" style="6" customWidth="1"/>
    <col min="3594" max="3598" width="16.85546875" style="6" customWidth="1"/>
    <col min="3599" max="3599" width="17.28515625" style="6" bestFit="1" customWidth="1"/>
    <col min="3600" max="3605" width="16.85546875" style="6" customWidth="1"/>
    <col min="3606" max="3606" width="14.7109375" style="6" customWidth="1"/>
    <col min="3607" max="3837" width="9.140625" style="6"/>
    <col min="3838" max="3838" width="4" style="6" customWidth="1"/>
    <col min="3839" max="3839" width="21.140625" style="6" customWidth="1"/>
    <col min="3840" max="3840" width="7.28515625" style="6" customWidth="1"/>
    <col min="3841" max="3841" width="10" style="6" customWidth="1"/>
    <col min="3842" max="3843" width="9.28515625" style="6" customWidth="1"/>
    <col min="3844" max="3845" width="8.140625" style="6" customWidth="1"/>
    <col min="3846" max="3846" width="8.28515625" style="6" customWidth="1"/>
    <col min="3847" max="3847" width="10" style="6" customWidth="1"/>
    <col min="3848" max="3848" width="11" style="6" customWidth="1"/>
    <col min="3849" max="3849" width="1.5703125" style="6" customWidth="1"/>
    <col min="3850" max="3854" width="16.85546875" style="6" customWidth="1"/>
    <col min="3855" max="3855" width="17.28515625" style="6" bestFit="1" customWidth="1"/>
    <col min="3856" max="3861" width="16.85546875" style="6" customWidth="1"/>
    <col min="3862" max="3862" width="14.7109375" style="6" customWidth="1"/>
    <col min="3863" max="4093" width="9.140625" style="6"/>
    <col min="4094" max="4094" width="4" style="6" customWidth="1"/>
    <col min="4095" max="4095" width="21.140625" style="6" customWidth="1"/>
    <col min="4096" max="4096" width="7.28515625" style="6" customWidth="1"/>
    <col min="4097" max="4097" width="10" style="6" customWidth="1"/>
    <col min="4098" max="4099" width="9.28515625" style="6" customWidth="1"/>
    <col min="4100" max="4101" width="8.140625" style="6" customWidth="1"/>
    <col min="4102" max="4102" width="8.28515625" style="6" customWidth="1"/>
    <col min="4103" max="4103" width="10" style="6" customWidth="1"/>
    <col min="4104" max="4104" width="11" style="6" customWidth="1"/>
    <col min="4105" max="4105" width="1.5703125" style="6" customWidth="1"/>
    <col min="4106" max="4110" width="16.85546875" style="6" customWidth="1"/>
    <col min="4111" max="4111" width="17.28515625" style="6" bestFit="1" customWidth="1"/>
    <col min="4112" max="4117" width="16.85546875" style="6" customWidth="1"/>
    <col min="4118" max="4118" width="14.7109375" style="6" customWidth="1"/>
    <col min="4119" max="4349" width="9.140625" style="6"/>
    <col min="4350" max="4350" width="4" style="6" customWidth="1"/>
    <col min="4351" max="4351" width="21.140625" style="6" customWidth="1"/>
    <col min="4352" max="4352" width="7.28515625" style="6" customWidth="1"/>
    <col min="4353" max="4353" width="10" style="6" customWidth="1"/>
    <col min="4354" max="4355" width="9.28515625" style="6" customWidth="1"/>
    <col min="4356" max="4357" width="8.140625" style="6" customWidth="1"/>
    <col min="4358" max="4358" width="8.28515625" style="6" customWidth="1"/>
    <col min="4359" max="4359" width="10" style="6" customWidth="1"/>
    <col min="4360" max="4360" width="11" style="6" customWidth="1"/>
    <col min="4361" max="4361" width="1.5703125" style="6" customWidth="1"/>
    <col min="4362" max="4366" width="16.85546875" style="6" customWidth="1"/>
    <col min="4367" max="4367" width="17.28515625" style="6" bestFit="1" customWidth="1"/>
    <col min="4368" max="4373" width="16.85546875" style="6" customWidth="1"/>
    <col min="4374" max="4374" width="14.7109375" style="6" customWidth="1"/>
    <col min="4375" max="4605" width="9.140625" style="6"/>
    <col min="4606" max="4606" width="4" style="6" customWidth="1"/>
    <col min="4607" max="4607" width="21.140625" style="6" customWidth="1"/>
    <col min="4608" max="4608" width="7.28515625" style="6" customWidth="1"/>
    <col min="4609" max="4609" width="10" style="6" customWidth="1"/>
    <col min="4610" max="4611" width="9.28515625" style="6" customWidth="1"/>
    <col min="4612" max="4613" width="8.140625" style="6" customWidth="1"/>
    <col min="4614" max="4614" width="8.28515625" style="6" customWidth="1"/>
    <col min="4615" max="4615" width="10" style="6" customWidth="1"/>
    <col min="4616" max="4616" width="11" style="6" customWidth="1"/>
    <col min="4617" max="4617" width="1.5703125" style="6" customWidth="1"/>
    <col min="4618" max="4622" width="16.85546875" style="6" customWidth="1"/>
    <col min="4623" max="4623" width="17.28515625" style="6" bestFit="1" customWidth="1"/>
    <col min="4624" max="4629" width="16.85546875" style="6" customWidth="1"/>
    <col min="4630" max="4630" width="14.7109375" style="6" customWidth="1"/>
    <col min="4631" max="4861" width="9.140625" style="6"/>
    <col min="4862" max="4862" width="4" style="6" customWidth="1"/>
    <col min="4863" max="4863" width="21.140625" style="6" customWidth="1"/>
    <col min="4864" max="4864" width="7.28515625" style="6" customWidth="1"/>
    <col min="4865" max="4865" width="10" style="6" customWidth="1"/>
    <col min="4866" max="4867" width="9.28515625" style="6" customWidth="1"/>
    <col min="4868" max="4869" width="8.140625" style="6" customWidth="1"/>
    <col min="4870" max="4870" width="8.28515625" style="6" customWidth="1"/>
    <col min="4871" max="4871" width="10" style="6" customWidth="1"/>
    <col min="4872" max="4872" width="11" style="6" customWidth="1"/>
    <col min="4873" max="4873" width="1.5703125" style="6" customWidth="1"/>
    <col min="4874" max="4878" width="16.85546875" style="6" customWidth="1"/>
    <col min="4879" max="4879" width="17.28515625" style="6" bestFit="1" customWidth="1"/>
    <col min="4880" max="4885" width="16.85546875" style="6" customWidth="1"/>
    <col min="4886" max="4886" width="14.7109375" style="6" customWidth="1"/>
    <col min="4887" max="5117" width="9.140625" style="6"/>
    <col min="5118" max="5118" width="4" style="6" customWidth="1"/>
    <col min="5119" max="5119" width="21.140625" style="6" customWidth="1"/>
    <col min="5120" max="5120" width="7.28515625" style="6" customWidth="1"/>
    <col min="5121" max="5121" width="10" style="6" customWidth="1"/>
    <col min="5122" max="5123" width="9.28515625" style="6" customWidth="1"/>
    <col min="5124" max="5125" width="8.140625" style="6" customWidth="1"/>
    <col min="5126" max="5126" width="8.28515625" style="6" customWidth="1"/>
    <col min="5127" max="5127" width="10" style="6" customWidth="1"/>
    <col min="5128" max="5128" width="11" style="6" customWidth="1"/>
    <col min="5129" max="5129" width="1.5703125" style="6" customWidth="1"/>
    <col min="5130" max="5134" width="16.85546875" style="6" customWidth="1"/>
    <col min="5135" max="5135" width="17.28515625" style="6" bestFit="1" customWidth="1"/>
    <col min="5136" max="5141" width="16.85546875" style="6" customWidth="1"/>
    <col min="5142" max="5142" width="14.7109375" style="6" customWidth="1"/>
    <col min="5143" max="5373" width="9.140625" style="6"/>
    <col min="5374" max="5374" width="4" style="6" customWidth="1"/>
    <col min="5375" max="5375" width="21.140625" style="6" customWidth="1"/>
    <col min="5376" max="5376" width="7.28515625" style="6" customWidth="1"/>
    <col min="5377" max="5377" width="10" style="6" customWidth="1"/>
    <col min="5378" max="5379" width="9.28515625" style="6" customWidth="1"/>
    <col min="5380" max="5381" width="8.140625" style="6" customWidth="1"/>
    <col min="5382" max="5382" width="8.28515625" style="6" customWidth="1"/>
    <col min="5383" max="5383" width="10" style="6" customWidth="1"/>
    <col min="5384" max="5384" width="11" style="6" customWidth="1"/>
    <col min="5385" max="5385" width="1.5703125" style="6" customWidth="1"/>
    <col min="5386" max="5390" width="16.85546875" style="6" customWidth="1"/>
    <col min="5391" max="5391" width="17.28515625" style="6" bestFit="1" customWidth="1"/>
    <col min="5392" max="5397" width="16.85546875" style="6" customWidth="1"/>
    <col min="5398" max="5398" width="14.7109375" style="6" customWidth="1"/>
    <col min="5399" max="5629" width="9.140625" style="6"/>
    <col min="5630" max="5630" width="4" style="6" customWidth="1"/>
    <col min="5631" max="5631" width="21.140625" style="6" customWidth="1"/>
    <col min="5632" max="5632" width="7.28515625" style="6" customWidth="1"/>
    <col min="5633" max="5633" width="10" style="6" customWidth="1"/>
    <col min="5634" max="5635" width="9.28515625" style="6" customWidth="1"/>
    <col min="5636" max="5637" width="8.140625" style="6" customWidth="1"/>
    <col min="5638" max="5638" width="8.28515625" style="6" customWidth="1"/>
    <col min="5639" max="5639" width="10" style="6" customWidth="1"/>
    <col min="5640" max="5640" width="11" style="6" customWidth="1"/>
    <col min="5641" max="5641" width="1.5703125" style="6" customWidth="1"/>
    <col min="5642" max="5646" width="16.85546875" style="6" customWidth="1"/>
    <col min="5647" max="5647" width="17.28515625" style="6" bestFit="1" customWidth="1"/>
    <col min="5648" max="5653" width="16.85546875" style="6" customWidth="1"/>
    <col min="5654" max="5654" width="14.7109375" style="6" customWidth="1"/>
    <col min="5655" max="5885" width="9.140625" style="6"/>
    <col min="5886" max="5886" width="4" style="6" customWidth="1"/>
    <col min="5887" max="5887" width="21.140625" style="6" customWidth="1"/>
    <col min="5888" max="5888" width="7.28515625" style="6" customWidth="1"/>
    <col min="5889" max="5889" width="10" style="6" customWidth="1"/>
    <col min="5890" max="5891" width="9.28515625" style="6" customWidth="1"/>
    <col min="5892" max="5893" width="8.140625" style="6" customWidth="1"/>
    <col min="5894" max="5894" width="8.28515625" style="6" customWidth="1"/>
    <col min="5895" max="5895" width="10" style="6" customWidth="1"/>
    <col min="5896" max="5896" width="11" style="6" customWidth="1"/>
    <col min="5897" max="5897" width="1.5703125" style="6" customWidth="1"/>
    <col min="5898" max="5902" width="16.85546875" style="6" customWidth="1"/>
    <col min="5903" max="5903" width="17.28515625" style="6" bestFit="1" customWidth="1"/>
    <col min="5904" max="5909" width="16.85546875" style="6" customWidth="1"/>
    <col min="5910" max="5910" width="14.7109375" style="6" customWidth="1"/>
    <col min="5911" max="6141" width="9.140625" style="6"/>
    <col min="6142" max="6142" width="4" style="6" customWidth="1"/>
    <col min="6143" max="6143" width="21.140625" style="6" customWidth="1"/>
    <col min="6144" max="6144" width="7.28515625" style="6" customWidth="1"/>
    <col min="6145" max="6145" width="10" style="6" customWidth="1"/>
    <col min="6146" max="6147" width="9.28515625" style="6" customWidth="1"/>
    <col min="6148" max="6149" width="8.140625" style="6" customWidth="1"/>
    <col min="6150" max="6150" width="8.28515625" style="6" customWidth="1"/>
    <col min="6151" max="6151" width="10" style="6" customWidth="1"/>
    <col min="6152" max="6152" width="11" style="6" customWidth="1"/>
    <col min="6153" max="6153" width="1.5703125" style="6" customWidth="1"/>
    <col min="6154" max="6158" width="16.85546875" style="6" customWidth="1"/>
    <col min="6159" max="6159" width="17.28515625" style="6" bestFit="1" customWidth="1"/>
    <col min="6160" max="6165" width="16.85546875" style="6" customWidth="1"/>
    <col min="6166" max="6166" width="14.7109375" style="6" customWidth="1"/>
    <col min="6167" max="6397" width="9.140625" style="6"/>
    <col min="6398" max="6398" width="4" style="6" customWidth="1"/>
    <col min="6399" max="6399" width="21.140625" style="6" customWidth="1"/>
    <col min="6400" max="6400" width="7.28515625" style="6" customWidth="1"/>
    <col min="6401" max="6401" width="10" style="6" customWidth="1"/>
    <col min="6402" max="6403" width="9.28515625" style="6" customWidth="1"/>
    <col min="6404" max="6405" width="8.140625" style="6" customWidth="1"/>
    <col min="6406" max="6406" width="8.28515625" style="6" customWidth="1"/>
    <col min="6407" max="6407" width="10" style="6" customWidth="1"/>
    <col min="6408" max="6408" width="11" style="6" customWidth="1"/>
    <col min="6409" max="6409" width="1.5703125" style="6" customWidth="1"/>
    <col min="6410" max="6414" width="16.85546875" style="6" customWidth="1"/>
    <col min="6415" max="6415" width="17.28515625" style="6" bestFit="1" customWidth="1"/>
    <col min="6416" max="6421" width="16.85546875" style="6" customWidth="1"/>
    <col min="6422" max="6422" width="14.7109375" style="6" customWidth="1"/>
    <col min="6423" max="6653" width="9.140625" style="6"/>
    <col min="6654" max="6654" width="4" style="6" customWidth="1"/>
    <col min="6655" max="6655" width="21.140625" style="6" customWidth="1"/>
    <col min="6656" max="6656" width="7.28515625" style="6" customWidth="1"/>
    <col min="6657" max="6657" width="10" style="6" customWidth="1"/>
    <col min="6658" max="6659" width="9.28515625" style="6" customWidth="1"/>
    <col min="6660" max="6661" width="8.140625" style="6" customWidth="1"/>
    <col min="6662" max="6662" width="8.28515625" style="6" customWidth="1"/>
    <col min="6663" max="6663" width="10" style="6" customWidth="1"/>
    <col min="6664" max="6664" width="11" style="6" customWidth="1"/>
    <col min="6665" max="6665" width="1.5703125" style="6" customWidth="1"/>
    <col min="6666" max="6670" width="16.85546875" style="6" customWidth="1"/>
    <col min="6671" max="6671" width="17.28515625" style="6" bestFit="1" customWidth="1"/>
    <col min="6672" max="6677" width="16.85546875" style="6" customWidth="1"/>
    <col min="6678" max="6678" width="14.7109375" style="6" customWidth="1"/>
    <col min="6679" max="6909" width="9.140625" style="6"/>
    <col min="6910" max="6910" width="4" style="6" customWidth="1"/>
    <col min="6911" max="6911" width="21.140625" style="6" customWidth="1"/>
    <col min="6912" max="6912" width="7.28515625" style="6" customWidth="1"/>
    <col min="6913" max="6913" width="10" style="6" customWidth="1"/>
    <col min="6914" max="6915" width="9.28515625" style="6" customWidth="1"/>
    <col min="6916" max="6917" width="8.140625" style="6" customWidth="1"/>
    <col min="6918" max="6918" width="8.28515625" style="6" customWidth="1"/>
    <col min="6919" max="6919" width="10" style="6" customWidth="1"/>
    <col min="6920" max="6920" width="11" style="6" customWidth="1"/>
    <col min="6921" max="6921" width="1.5703125" style="6" customWidth="1"/>
    <col min="6922" max="6926" width="16.85546875" style="6" customWidth="1"/>
    <col min="6927" max="6927" width="17.28515625" style="6" bestFit="1" customWidth="1"/>
    <col min="6928" max="6933" width="16.85546875" style="6" customWidth="1"/>
    <col min="6934" max="6934" width="14.7109375" style="6" customWidth="1"/>
    <col min="6935" max="7165" width="9.140625" style="6"/>
    <col min="7166" max="7166" width="4" style="6" customWidth="1"/>
    <col min="7167" max="7167" width="21.140625" style="6" customWidth="1"/>
    <col min="7168" max="7168" width="7.28515625" style="6" customWidth="1"/>
    <col min="7169" max="7169" width="10" style="6" customWidth="1"/>
    <col min="7170" max="7171" width="9.28515625" style="6" customWidth="1"/>
    <col min="7172" max="7173" width="8.140625" style="6" customWidth="1"/>
    <col min="7174" max="7174" width="8.28515625" style="6" customWidth="1"/>
    <col min="7175" max="7175" width="10" style="6" customWidth="1"/>
    <col min="7176" max="7176" width="11" style="6" customWidth="1"/>
    <col min="7177" max="7177" width="1.5703125" style="6" customWidth="1"/>
    <col min="7178" max="7182" width="16.85546875" style="6" customWidth="1"/>
    <col min="7183" max="7183" width="17.28515625" style="6" bestFit="1" customWidth="1"/>
    <col min="7184" max="7189" width="16.85546875" style="6" customWidth="1"/>
    <col min="7190" max="7190" width="14.7109375" style="6" customWidth="1"/>
    <col min="7191" max="7421" width="9.140625" style="6"/>
    <col min="7422" max="7422" width="4" style="6" customWidth="1"/>
    <col min="7423" max="7423" width="21.140625" style="6" customWidth="1"/>
    <col min="7424" max="7424" width="7.28515625" style="6" customWidth="1"/>
    <col min="7425" max="7425" width="10" style="6" customWidth="1"/>
    <col min="7426" max="7427" width="9.28515625" style="6" customWidth="1"/>
    <col min="7428" max="7429" width="8.140625" style="6" customWidth="1"/>
    <col min="7430" max="7430" width="8.28515625" style="6" customWidth="1"/>
    <col min="7431" max="7431" width="10" style="6" customWidth="1"/>
    <col min="7432" max="7432" width="11" style="6" customWidth="1"/>
    <col min="7433" max="7433" width="1.5703125" style="6" customWidth="1"/>
    <col min="7434" max="7438" width="16.85546875" style="6" customWidth="1"/>
    <col min="7439" max="7439" width="17.28515625" style="6" bestFit="1" customWidth="1"/>
    <col min="7440" max="7445" width="16.85546875" style="6" customWidth="1"/>
    <col min="7446" max="7446" width="14.7109375" style="6" customWidth="1"/>
    <col min="7447" max="7677" width="9.140625" style="6"/>
    <col min="7678" max="7678" width="4" style="6" customWidth="1"/>
    <col min="7679" max="7679" width="21.140625" style="6" customWidth="1"/>
    <col min="7680" max="7680" width="7.28515625" style="6" customWidth="1"/>
    <col min="7681" max="7681" width="10" style="6" customWidth="1"/>
    <col min="7682" max="7683" width="9.28515625" style="6" customWidth="1"/>
    <col min="7684" max="7685" width="8.140625" style="6" customWidth="1"/>
    <col min="7686" max="7686" width="8.28515625" style="6" customWidth="1"/>
    <col min="7687" max="7687" width="10" style="6" customWidth="1"/>
    <col min="7688" max="7688" width="11" style="6" customWidth="1"/>
    <col min="7689" max="7689" width="1.5703125" style="6" customWidth="1"/>
    <col min="7690" max="7694" width="16.85546875" style="6" customWidth="1"/>
    <col min="7695" max="7695" width="17.28515625" style="6" bestFit="1" customWidth="1"/>
    <col min="7696" max="7701" width="16.85546875" style="6" customWidth="1"/>
    <col min="7702" max="7702" width="14.7109375" style="6" customWidth="1"/>
    <col min="7703" max="7933" width="9.140625" style="6"/>
    <col min="7934" max="7934" width="4" style="6" customWidth="1"/>
    <col min="7935" max="7935" width="21.140625" style="6" customWidth="1"/>
    <col min="7936" max="7936" width="7.28515625" style="6" customWidth="1"/>
    <col min="7937" max="7937" width="10" style="6" customWidth="1"/>
    <col min="7938" max="7939" width="9.28515625" style="6" customWidth="1"/>
    <col min="7940" max="7941" width="8.140625" style="6" customWidth="1"/>
    <col min="7942" max="7942" width="8.28515625" style="6" customWidth="1"/>
    <col min="7943" max="7943" width="10" style="6" customWidth="1"/>
    <col min="7944" max="7944" width="11" style="6" customWidth="1"/>
    <col min="7945" max="7945" width="1.5703125" style="6" customWidth="1"/>
    <col min="7946" max="7950" width="16.85546875" style="6" customWidth="1"/>
    <col min="7951" max="7951" width="17.28515625" style="6" bestFit="1" customWidth="1"/>
    <col min="7952" max="7957" width="16.85546875" style="6" customWidth="1"/>
    <col min="7958" max="7958" width="14.7109375" style="6" customWidth="1"/>
    <col min="7959" max="8189" width="9.140625" style="6"/>
    <col min="8190" max="8190" width="4" style="6" customWidth="1"/>
    <col min="8191" max="8191" width="21.140625" style="6" customWidth="1"/>
    <col min="8192" max="8192" width="7.28515625" style="6" customWidth="1"/>
    <col min="8193" max="8193" width="10" style="6" customWidth="1"/>
    <col min="8194" max="8195" width="9.28515625" style="6" customWidth="1"/>
    <col min="8196" max="8197" width="8.140625" style="6" customWidth="1"/>
    <col min="8198" max="8198" width="8.28515625" style="6" customWidth="1"/>
    <col min="8199" max="8199" width="10" style="6" customWidth="1"/>
    <col min="8200" max="8200" width="11" style="6" customWidth="1"/>
    <col min="8201" max="8201" width="1.5703125" style="6" customWidth="1"/>
    <col min="8202" max="8206" width="16.85546875" style="6" customWidth="1"/>
    <col min="8207" max="8207" width="17.28515625" style="6" bestFit="1" customWidth="1"/>
    <col min="8208" max="8213" width="16.85546875" style="6" customWidth="1"/>
    <col min="8214" max="8214" width="14.7109375" style="6" customWidth="1"/>
    <col min="8215" max="8445" width="9.140625" style="6"/>
    <col min="8446" max="8446" width="4" style="6" customWidth="1"/>
    <col min="8447" max="8447" width="21.140625" style="6" customWidth="1"/>
    <col min="8448" max="8448" width="7.28515625" style="6" customWidth="1"/>
    <col min="8449" max="8449" width="10" style="6" customWidth="1"/>
    <col min="8450" max="8451" width="9.28515625" style="6" customWidth="1"/>
    <col min="8452" max="8453" width="8.140625" style="6" customWidth="1"/>
    <col min="8454" max="8454" width="8.28515625" style="6" customWidth="1"/>
    <col min="8455" max="8455" width="10" style="6" customWidth="1"/>
    <col min="8456" max="8456" width="11" style="6" customWidth="1"/>
    <col min="8457" max="8457" width="1.5703125" style="6" customWidth="1"/>
    <col min="8458" max="8462" width="16.85546875" style="6" customWidth="1"/>
    <col min="8463" max="8463" width="17.28515625" style="6" bestFit="1" customWidth="1"/>
    <col min="8464" max="8469" width="16.85546875" style="6" customWidth="1"/>
    <col min="8470" max="8470" width="14.7109375" style="6" customWidth="1"/>
    <col min="8471" max="8701" width="9.140625" style="6"/>
    <col min="8702" max="8702" width="4" style="6" customWidth="1"/>
    <col min="8703" max="8703" width="21.140625" style="6" customWidth="1"/>
    <col min="8704" max="8704" width="7.28515625" style="6" customWidth="1"/>
    <col min="8705" max="8705" width="10" style="6" customWidth="1"/>
    <col min="8706" max="8707" width="9.28515625" style="6" customWidth="1"/>
    <col min="8708" max="8709" width="8.140625" style="6" customWidth="1"/>
    <col min="8710" max="8710" width="8.28515625" style="6" customWidth="1"/>
    <col min="8711" max="8711" width="10" style="6" customWidth="1"/>
    <col min="8712" max="8712" width="11" style="6" customWidth="1"/>
    <col min="8713" max="8713" width="1.5703125" style="6" customWidth="1"/>
    <col min="8714" max="8718" width="16.85546875" style="6" customWidth="1"/>
    <col min="8719" max="8719" width="17.28515625" style="6" bestFit="1" customWidth="1"/>
    <col min="8720" max="8725" width="16.85546875" style="6" customWidth="1"/>
    <col min="8726" max="8726" width="14.7109375" style="6" customWidth="1"/>
    <col min="8727" max="8957" width="9.140625" style="6"/>
    <col min="8958" max="8958" width="4" style="6" customWidth="1"/>
    <col min="8959" max="8959" width="21.140625" style="6" customWidth="1"/>
    <col min="8960" max="8960" width="7.28515625" style="6" customWidth="1"/>
    <col min="8961" max="8961" width="10" style="6" customWidth="1"/>
    <col min="8962" max="8963" width="9.28515625" style="6" customWidth="1"/>
    <col min="8964" max="8965" width="8.140625" style="6" customWidth="1"/>
    <col min="8966" max="8966" width="8.28515625" style="6" customWidth="1"/>
    <col min="8967" max="8967" width="10" style="6" customWidth="1"/>
    <col min="8968" max="8968" width="11" style="6" customWidth="1"/>
    <col min="8969" max="8969" width="1.5703125" style="6" customWidth="1"/>
    <col min="8970" max="8974" width="16.85546875" style="6" customWidth="1"/>
    <col min="8975" max="8975" width="17.28515625" style="6" bestFit="1" customWidth="1"/>
    <col min="8976" max="8981" width="16.85546875" style="6" customWidth="1"/>
    <col min="8982" max="8982" width="14.7109375" style="6" customWidth="1"/>
    <col min="8983" max="9213" width="9.140625" style="6"/>
    <col min="9214" max="9214" width="4" style="6" customWidth="1"/>
    <col min="9215" max="9215" width="21.140625" style="6" customWidth="1"/>
    <col min="9216" max="9216" width="7.28515625" style="6" customWidth="1"/>
    <col min="9217" max="9217" width="10" style="6" customWidth="1"/>
    <col min="9218" max="9219" width="9.28515625" style="6" customWidth="1"/>
    <col min="9220" max="9221" width="8.140625" style="6" customWidth="1"/>
    <col min="9222" max="9222" width="8.28515625" style="6" customWidth="1"/>
    <col min="9223" max="9223" width="10" style="6" customWidth="1"/>
    <col min="9224" max="9224" width="11" style="6" customWidth="1"/>
    <col min="9225" max="9225" width="1.5703125" style="6" customWidth="1"/>
    <col min="9226" max="9230" width="16.85546875" style="6" customWidth="1"/>
    <col min="9231" max="9231" width="17.28515625" style="6" bestFit="1" customWidth="1"/>
    <col min="9232" max="9237" width="16.85546875" style="6" customWidth="1"/>
    <col min="9238" max="9238" width="14.7109375" style="6" customWidth="1"/>
    <col min="9239" max="9469" width="9.140625" style="6"/>
    <col min="9470" max="9470" width="4" style="6" customWidth="1"/>
    <col min="9471" max="9471" width="21.140625" style="6" customWidth="1"/>
    <col min="9472" max="9472" width="7.28515625" style="6" customWidth="1"/>
    <col min="9473" max="9473" width="10" style="6" customWidth="1"/>
    <col min="9474" max="9475" width="9.28515625" style="6" customWidth="1"/>
    <col min="9476" max="9477" width="8.140625" style="6" customWidth="1"/>
    <col min="9478" max="9478" width="8.28515625" style="6" customWidth="1"/>
    <col min="9479" max="9479" width="10" style="6" customWidth="1"/>
    <col min="9480" max="9480" width="11" style="6" customWidth="1"/>
    <col min="9481" max="9481" width="1.5703125" style="6" customWidth="1"/>
    <col min="9482" max="9486" width="16.85546875" style="6" customWidth="1"/>
    <col min="9487" max="9487" width="17.28515625" style="6" bestFit="1" customWidth="1"/>
    <col min="9488" max="9493" width="16.85546875" style="6" customWidth="1"/>
    <col min="9494" max="9494" width="14.7109375" style="6" customWidth="1"/>
    <col min="9495" max="9725" width="9.140625" style="6"/>
    <col min="9726" max="9726" width="4" style="6" customWidth="1"/>
    <col min="9727" max="9727" width="21.140625" style="6" customWidth="1"/>
    <col min="9728" max="9728" width="7.28515625" style="6" customWidth="1"/>
    <col min="9729" max="9729" width="10" style="6" customWidth="1"/>
    <col min="9730" max="9731" width="9.28515625" style="6" customWidth="1"/>
    <col min="9732" max="9733" width="8.140625" style="6" customWidth="1"/>
    <col min="9734" max="9734" width="8.28515625" style="6" customWidth="1"/>
    <col min="9735" max="9735" width="10" style="6" customWidth="1"/>
    <col min="9736" max="9736" width="11" style="6" customWidth="1"/>
    <col min="9737" max="9737" width="1.5703125" style="6" customWidth="1"/>
    <col min="9738" max="9742" width="16.85546875" style="6" customWidth="1"/>
    <col min="9743" max="9743" width="17.28515625" style="6" bestFit="1" customWidth="1"/>
    <col min="9744" max="9749" width="16.85546875" style="6" customWidth="1"/>
    <col min="9750" max="9750" width="14.7109375" style="6" customWidth="1"/>
    <col min="9751" max="9981" width="9.140625" style="6"/>
    <col min="9982" max="9982" width="4" style="6" customWidth="1"/>
    <col min="9983" max="9983" width="21.140625" style="6" customWidth="1"/>
    <col min="9984" max="9984" width="7.28515625" style="6" customWidth="1"/>
    <col min="9985" max="9985" width="10" style="6" customWidth="1"/>
    <col min="9986" max="9987" width="9.28515625" style="6" customWidth="1"/>
    <col min="9988" max="9989" width="8.140625" style="6" customWidth="1"/>
    <col min="9990" max="9990" width="8.28515625" style="6" customWidth="1"/>
    <col min="9991" max="9991" width="10" style="6" customWidth="1"/>
    <col min="9992" max="9992" width="11" style="6" customWidth="1"/>
    <col min="9993" max="9993" width="1.5703125" style="6" customWidth="1"/>
    <col min="9994" max="9998" width="16.85546875" style="6" customWidth="1"/>
    <col min="9999" max="9999" width="17.28515625" style="6" bestFit="1" customWidth="1"/>
    <col min="10000" max="10005" width="16.85546875" style="6" customWidth="1"/>
    <col min="10006" max="10006" width="14.7109375" style="6" customWidth="1"/>
    <col min="10007" max="10237" width="9.140625" style="6"/>
    <col min="10238" max="10238" width="4" style="6" customWidth="1"/>
    <col min="10239" max="10239" width="21.140625" style="6" customWidth="1"/>
    <col min="10240" max="10240" width="7.28515625" style="6" customWidth="1"/>
    <col min="10241" max="10241" width="10" style="6" customWidth="1"/>
    <col min="10242" max="10243" width="9.28515625" style="6" customWidth="1"/>
    <col min="10244" max="10245" width="8.140625" style="6" customWidth="1"/>
    <col min="10246" max="10246" width="8.28515625" style="6" customWidth="1"/>
    <col min="10247" max="10247" width="10" style="6" customWidth="1"/>
    <col min="10248" max="10248" width="11" style="6" customWidth="1"/>
    <col min="10249" max="10249" width="1.5703125" style="6" customWidth="1"/>
    <col min="10250" max="10254" width="16.85546875" style="6" customWidth="1"/>
    <col min="10255" max="10255" width="17.28515625" style="6" bestFit="1" customWidth="1"/>
    <col min="10256" max="10261" width="16.85546875" style="6" customWidth="1"/>
    <col min="10262" max="10262" width="14.7109375" style="6" customWidth="1"/>
    <col min="10263" max="10493" width="9.140625" style="6"/>
    <col min="10494" max="10494" width="4" style="6" customWidth="1"/>
    <col min="10495" max="10495" width="21.140625" style="6" customWidth="1"/>
    <col min="10496" max="10496" width="7.28515625" style="6" customWidth="1"/>
    <col min="10497" max="10497" width="10" style="6" customWidth="1"/>
    <col min="10498" max="10499" width="9.28515625" style="6" customWidth="1"/>
    <col min="10500" max="10501" width="8.140625" style="6" customWidth="1"/>
    <col min="10502" max="10502" width="8.28515625" style="6" customWidth="1"/>
    <col min="10503" max="10503" width="10" style="6" customWidth="1"/>
    <col min="10504" max="10504" width="11" style="6" customWidth="1"/>
    <col min="10505" max="10505" width="1.5703125" style="6" customWidth="1"/>
    <col min="10506" max="10510" width="16.85546875" style="6" customWidth="1"/>
    <col min="10511" max="10511" width="17.28515625" style="6" bestFit="1" customWidth="1"/>
    <col min="10512" max="10517" width="16.85546875" style="6" customWidth="1"/>
    <col min="10518" max="10518" width="14.7109375" style="6" customWidth="1"/>
    <col min="10519" max="10749" width="9.140625" style="6"/>
    <col min="10750" max="10750" width="4" style="6" customWidth="1"/>
    <col min="10751" max="10751" width="21.140625" style="6" customWidth="1"/>
    <col min="10752" max="10752" width="7.28515625" style="6" customWidth="1"/>
    <col min="10753" max="10753" width="10" style="6" customWidth="1"/>
    <col min="10754" max="10755" width="9.28515625" style="6" customWidth="1"/>
    <col min="10756" max="10757" width="8.140625" style="6" customWidth="1"/>
    <col min="10758" max="10758" width="8.28515625" style="6" customWidth="1"/>
    <col min="10759" max="10759" width="10" style="6" customWidth="1"/>
    <col min="10760" max="10760" width="11" style="6" customWidth="1"/>
    <col min="10761" max="10761" width="1.5703125" style="6" customWidth="1"/>
    <col min="10762" max="10766" width="16.85546875" style="6" customWidth="1"/>
    <col min="10767" max="10767" width="17.28515625" style="6" bestFit="1" customWidth="1"/>
    <col min="10768" max="10773" width="16.85546875" style="6" customWidth="1"/>
    <col min="10774" max="10774" width="14.7109375" style="6" customWidth="1"/>
    <col min="10775" max="11005" width="9.140625" style="6"/>
    <col min="11006" max="11006" width="4" style="6" customWidth="1"/>
    <col min="11007" max="11007" width="21.140625" style="6" customWidth="1"/>
    <col min="11008" max="11008" width="7.28515625" style="6" customWidth="1"/>
    <col min="11009" max="11009" width="10" style="6" customWidth="1"/>
    <col min="11010" max="11011" width="9.28515625" style="6" customWidth="1"/>
    <col min="11012" max="11013" width="8.140625" style="6" customWidth="1"/>
    <col min="11014" max="11014" width="8.28515625" style="6" customWidth="1"/>
    <col min="11015" max="11015" width="10" style="6" customWidth="1"/>
    <col min="11016" max="11016" width="11" style="6" customWidth="1"/>
    <col min="11017" max="11017" width="1.5703125" style="6" customWidth="1"/>
    <col min="11018" max="11022" width="16.85546875" style="6" customWidth="1"/>
    <col min="11023" max="11023" width="17.28515625" style="6" bestFit="1" customWidth="1"/>
    <col min="11024" max="11029" width="16.85546875" style="6" customWidth="1"/>
    <col min="11030" max="11030" width="14.7109375" style="6" customWidth="1"/>
    <col min="11031" max="11261" width="9.140625" style="6"/>
    <col min="11262" max="11262" width="4" style="6" customWidth="1"/>
    <col min="11263" max="11263" width="21.140625" style="6" customWidth="1"/>
    <col min="11264" max="11264" width="7.28515625" style="6" customWidth="1"/>
    <col min="11265" max="11265" width="10" style="6" customWidth="1"/>
    <col min="11266" max="11267" width="9.28515625" style="6" customWidth="1"/>
    <col min="11268" max="11269" width="8.140625" style="6" customWidth="1"/>
    <col min="11270" max="11270" width="8.28515625" style="6" customWidth="1"/>
    <col min="11271" max="11271" width="10" style="6" customWidth="1"/>
    <col min="11272" max="11272" width="11" style="6" customWidth="1"/>
    <col min="11273" max="11273" width="1.5703125" style="6" customWidth="1"/>
    <col min="11274" max="11278" width="16.85546875" style="6" customWidth="1"/>
    <col min="11279" max="11279" width="17.28515625" style="6" bestFit="1" customWidth="1"/>
    <col min="11280" max="11285" width="16.85546875" style="6" customWidth="1"/>
    <col min="11286" max="11286" width="14.7109375" style="6" customWidth="1"/>
    <col min="11287" max="11517" width="9.140625" style="6"/>
    <col min="11518" max="11518" width="4" style="6" customWidth="1"/>
    <col min="11519" max="11519" width="21.140625" style="6" customWidth="1"/>
    <col min="11520" max="11520" width="7.28515625" style="6" customWidth="1"/>
    <col min="11521" max="11521" width="10" style="6" customWidth="1"/>
    <col min="11522" max="11523" width="9.28515625" style="6" customWidth="1"/>
    <col min="11524" max="11525" width="8.140625" style="6" customWidth="1"/>
    <col min="11526" max="11526" width="8.28515625" style="6" customWidth="1"/>
    <col min="11527" max="11527" width="10" style="6" customWidth="1"/>
    <col min="11528" max="11528" width="11" style="6" customWidth="1"/>
    <col min="11529" max="11529" width="1.5703125" style="6" customWidth="1"/>
    <col min="11530" max="11534" width="16.85546875" style="6" customWidth="1"/>
    <col min="11535" max="11535" width="17.28515625" style="6" bestFit="1" customWidth="1"/>
    <col min="11536" max="11541" width="16.85546875" style="6" customWidth="1"/>
    <col min="11542" max="11542" width="14.7109375" style="6" customWidth="1"/>
    <col min="11543" max="11773" width="9.140625" style="6"/>
    <col min="11774" max="11774" width="4" style="6" customWidth="1"/>
    <col min="11775" max="11775" width="21.140625" style="6" customWidth="1"/>
    <col min="11776" max="11776" width="7.28515625" style="6" customWidth="1"/>
    <col min="11777" max="11777" width="10" style="6" customWidth="1"/>
    <col min="11778" max="11779" width="9.28515625" style="6" customWidth="1"/>
    <col min="11780" max="11781" width="8.140625" style="6" customWidth="1"/>
    <col min="11782" max="11782" width="8.28515625" style="6" customWidth="1"/>
    <col min="11783" max="11783" width="10" style="6" customWidth="1"/>
    <col min="11784" max="11784" width="11" style="6" customWidth="1"/>
    <col min="11785" max="11785" width="1.5703125" style="6" customWidth="1"/>
    <col min="11786" max="11790" width="16.85546875" style="6" customWidth="1"/>
    <col min="11791" max="11791" width="17.28515625" style="6" bestFit="1" customWidth="1"/>
    <col min="11792" max="11797" width="16.85546875" style="6" customWidth="1"/>
    <col min="11798" max="11798" width="14.7109375" style="6" customWidth="1"/>
    <col min="11799" max="12029" width="9.140625" style="6"/>
    <col min="12030" max="12030" width="4" style="6" customWidth="1"/>
    <col min="12031" max="12031" width="21.140625" style="6" customWidth="1"/>
    <col min="12032" max="12032" width="7.28515625" style="6" customWidth="1"/>
    <col min="12033" max="12033" width="10" style="6" customWidth="1"/>
    <col min="12034" max="12035" width="9.28515625" style="6" customWidth="1"/>
    <col min="12036" max="12037" width="8.140625" style="6" customWidth="1"/>
    <col min="12038" max="12038" width="8.28515625" style="6" customWidth="1"/>
    <col min="12039" max="12039" width="10" style="6" customWidth="1"/>
    <col min="12040" max="12040" width="11" style="6" customWidth="1"/>
    <col min="12041" max="12041" width="1.5703125" style="6" customWidth="1"/>
    <col min="12042" max="12046" width="16.85546875" style="6" customWidth="1"/>
    <col min="12047" max="12047" width="17.28515625" style="6" bestFit="1" customWidth="1"/>
    <col min="12048" max="12053" width="16.85546875" style="6" customWidth="1"/>
    <col min="12054" max="12054" width="14.7109375" style="6" customWidth="1"/>
    <col min="12055" max="12285" width="9.140625" style="6"/>
    <col min="12286" max="12286" width="4" style="6" customWidth="1"/>
    <col min="12287" max="12287" width="21.140625" style="6" customWidth="1"/>
    <col min="12288" max="12288" width="7.28515625" style="6" customWidth="1"/>
    <col min="12289" max="12289" width="10" style="6" customWidth="1"/>
    <col min="12290" max="12291" width="9.28515625" style="6" customWidth="1"/>
    <col min="12292" max="12293" width="8.140625" style="6" customWidth="1"/>
    <col min="12294" max="12294" width="8.28515625" style="6" customWidth="1"/>
    <col min="12295" max="12295" width="10" style="6" customWidth="1"/>
    <col min="12296" max="12296" width="11" style="6" customWidth="1"/>
    <col min="12297" max="12297" width="1.5703125" style="6" customWidth="1"/>
    <col min="12298" max="12302" width="16.85546875" style="6" customWidth="1"/>
    <col min="12303" max="12303" width="17.28515625" style="6" bestFit="1" customWidth="1"/>
    <col min="12304" max="12309" width="16.85546875" style="6" customWidth="1"/>
    <col min="12310" max="12310" width="14.7109375" style="6" customWidth="1"/>
    <col min="12311" max="12541" width="9.140625" style="6"/>
    <col min="12542" max="12542" width="4" style="6" customWidth="1"/>
    <col min="12543" max="12543" width="21.140625" style="6" customWidth="1"/>
    <col min="12544" max="12544" width="7.28515625" style="6" customWidth="1"/>
    <col min="12545" max="12545" width="10" style="6" customWidth="1"/>
    <col min="12546" max="12547" width="9.28515625" style="6" customWidth="1"/>
    <col min="12548" max="12549" width="8.140625" style="6" customWidth="1"/>
    <col min="12550" max="12550" width="8.28515625" style="6" customWidth="1"/>
    <col min="12551" max="12551" width="10" style="6" customWidth="1"/>
    <col min="12552" max="12552" width="11" style="6" customWidth="1"/>
    <col min="12553" max="12553" width="1.5703125" style="6" customWidth="1"/>
    <col min="12554" max="12558" width="16.85546875" style="6" customWidth="1"/>
    <col min="12559" max="12559" width="17.28515625" style="6" bestFit="1" customWidth="1"/>
    <col min="12560" max="12565" width="16.85546875" style="6" customWidth="1"/>
    <col min="12566" max="12566" width="14.7109375" style="6" customWidth="1"/>
    <col min="12567" max="12797" width="9.140625" style="6"/>
    <col min="12798" max="12798" width="4" style="6" customWidth="1"/>
    <col min="12799" max="12799" width="21.140625" style="6" customWidth="1"/>
    <col min="12800" max="12800" width="7.28515625" style="6" customWidth="1"/>
    <col min="12801" max="12801" width="10" style="6" customWidth="1"/>
    <col min="12802" max="12803" width="9.28515625" style="6" customWidth="1"/>
    <col min="12804" max="12805" width="8.140625" style="6" customWidth="1"/>
    <col min="12806" max="12806" width="8.28515625" style="6" customWidth="1"/>
    <col min="12807" max="12807" width="10" style="6" customWidth="1"/>
    <col min="12808" max="12808" width="11" style="6" customWidth="1"/>
    <col min="12809" max="12809" width="1.5703125" style="6" customWidth="1"/>
    <col min="12810" max="12814" width="16.85546875" style="6" customWidth="1"/>
    <col min="12815" max="12815" width="17.28515625" style="6" bestFit="1" customWidth="1"/>
    <col min="12816" max="12821" width="16.85546875" style="6" customWidth="1"/>
    <col min="12822" max="12822" width="14.7109375" style="6" customWidth="1"/>
    <col min="12823" max="13053" width="9.140625" style="6"/>
    <col min="13054" max="13054" width="4" style="6" customWidth="1"/>
    <col min="13055" max="13055" width="21.140625" style="6" customWidth="1"/>
    <col min="13056" max="13056" width="7.28515625" style="6" customWidth="1"/>
    <col min="13057" max="13057" width="10" style="6" customWidth="1"/>
    <col min="13058" max="13059" width="9.28515625" style="6" customWidth="1"/>
    <col min="13060" max="13061" width="8.140625" style="6" customWidth="1"/>
    <col min="13062" max="13062" width="8.28515625" style="6" customWidth="1"/>
    <col min="13063" max="13063" width="10" style="6" customWidth="1"/>
    <col min="13064" max="13064" width="11" style="6" customWidth="1"/>
    <col min="13065" max="13065" width="1.5703125" style="6" customWidth="1"/>
    <col min="13066" max="13070" width="16.85546875" style="6" customWidth="1"/>
    <col min="13071" max="13071" width="17.28515625" style="6" bestFit="1" customWidth="1"/>
    <col min="13072" max="13077" width="16.85546875" style="6" customWidth="1"/>
    <col min="13078" max="13078" width="14.7109375" style="6" customWidth="1"/>
    <col min="13079" max="13309" width="9.140625" style="6"/>
    <col min="13310" max="13310" width="4" style="6" customWidth="1"/>
    <col min="13311" max="13311" width="21.140625" style="6" customWidth="1"/>
    <col min="13312" max="13312" width="7.28515625" style="6" customWidth="1"/>
    <col min="13313" max="13313" width="10" style="6" customWidth="1"/>
    <col min="13314" max="13315" width="9.28515625" style="6" customWidth="1"/>
    <col min="13316" max="13317" width="8.140625" style="6" customWidth="1"/>
    <col min="13318" max="13318" width="8.28515625" style="6" customWidth="1"/>
    <col min="13319" max="13319" width="10" style="6" customWidth="1"/>
    <col min="13320" max="13320" width="11" style="6" customWidth="1"/>
    <col min="13321" max="13321" width="1.5703125" style="6" customWidth="1"/>
    <col min="13322" max="13326" width="16.85546875" style="6" customWidth="1"/>
    <col min="13327" max="13327" width="17.28515625" style="6" bestFit="1" customWidth="1"/>
    <col min="13328" max="13333" width="16.85546875" style="6" customWidth="1"/>
    <col min="13334" max="13334" width="14.7109375" style="6" customWidth="1"/>
    <col min="13335" max="13565" width="9.140625" style="6"/>
    <col min="13566" max="13566" width="4" style="6" customWidth="1"/>
    <col min="13567" max="13567" width="21.140625" style="6" customWidth="1"/>
    <col min="13568" max="13568" width="7.28515625" style="6" customWidth="1"/>
    <col min="13569" max="13569" width="10" style="6" customWidth="1"/>
    <col min="13570" max="13571" width="9.28515625" style="6" customWidth="1"/>
    <col min="13572" max="13573" width="8.140625" style="6" customWidth="1"/>
    <col min="13574" max="13574" width="8.28515625" style="6" customWidth="1"/>
    <col min="13575" max="13575" width="10" style="6" customWidth="1"/>
    <col min="13576" max="13576" width="11" style="6" customWidth="1"/>
    <col min="13577" max="13577" width="1.5703125" style="6" customWidth="1"/>
    <col min="13578" max="13582" width="16.85546875" style="6" customWidth="1"/>
    <col min="13583" max="13583" width="17.28515625" style="6" bestFit="1" customWidth="1"/>
    <col min="13584" max="13589" width="16.85546875" style="6" customWidth="1"/>
    <col min="13590" max="13590" width="14.7109375" style="6" customWidth="1"/>
    <col min="13591" max="13821" width="9.140625" style="6"/>
    <col min="13822" max="13822" width="4" style="6" customWidth="1"/>
    <col min="13823" max="13823" width="21.140625" style="6" customWidth="1"/>
    <col min="13824" max="13824" width="7.28515625" style="6" customWidth="1"/>
    <col min="13825" max="13825" width="10" style="6" customWidth="1"/>
    <col min="13826" max="13827" width="9.28515625" style="6" customWidth="1"/>
    <col min="13828" max="13829" width="8.140625" style="6" customWidth="1"/>
    <col min="13830" max="13830" width="8.28515625" style="6" customWidth="1"/>
    <col min="13831" max="13831" width="10" style="6" customWidth="1"/>
    <col min="13832" max="13832" width="11" style="6" customWidth="1"/>
    <col min="13833" max="13833" width="1.5703125" style="6" customWidth="1"/>
    <col min="13834" max="13838" width="16.85546875" style="6" customWidth="1"/>
    <col min="13839" max="13839" width="17.28515625" style="6" bestFit="1" customWidth="1"/>
    <col min="13840" max="13845" width="16.85546875" style="6" customWidth="1"/>
    <col min="13846" max="13846" width="14.7109375" style="6" customWidth="1"/>
    <col min="13847" max="14077" width="9.140625" style="6"/>
    <col min="14078" max="14078" width="4" style="6" customWidth="1"/>
    <col min="14079" max="14079" width="21.140625" style="6" customWidth="1"/>
    <col min="14080" max="14080" width="7.28515625" style="6" customWidth="1"/>
    <col min="14081" max="14081" width="10" style="6" customWidth="1"/>
    <col min="14082" max="14083" width="9.28515625" style="6" customWidth="1"/>
    <col min="14084" max="14085" width="8.140625" style="6" customWidth="1"/>
    <col min="14086" max="14086" width="8.28515625" style="6" customWidth="1"/>
    <col min="14087" max="14087" width="10" style="6" customWidth="1"/>
    <col min="14088" max="14088" width="11" style="6" customWidth="1"/>
    <col min="14089" max="14089" width="1.5703125" style="6" customWidth="1"/>
    <col min="14090" max="14094" width="16.85546875" style="6" customWidth="1"/>
    <col min="14095" max="14095" width="17.28515625" style="6" bestFit="1" customWidth="1"/>
    <col min="14096" max="14101" width="16.85546875" style="6" customWidth="1"/>
    <col min="14102" max="14102" width="14.7109375" style="6" customWidth="1"/>
    <col min="14103" max="14333" width="9.140625" style="6"/>
    <col min="14334" max="14334" width="4" style="6" customWidth="1"/>
    <col min="14335" max="14335" width="21.140625" style="6" customWidth="1"/>
    <col min="14336" max="14336" width="7.28515625" style="6" customWidth="1"/>
    <col min="14337" max="14337" width="10" style="6" customWidth="1"/>
    <col min="14338" max="14339" width="9.28515625" style="6" customWidth="1"/>
    <col min="14340" max="14341" width="8.140625" style="6" customWidth="1"/>
    <col min="14342" max="14342" width="8.28515625" style="6" customWidth="1"/>
    <col min="14343" max="14343" width="10" style="6" customWidth="1"/>
    <col min="14344" max="14344" width="11" style="6" customWidth="1"/>
    <col min="14345" max="14345" width="1.5703125" style="6" customWidth="1"/>
    <col min="14346" max="14350" width="16.85546875" style="6" customWidth="1"/>
    <col min="14351" max="14351" width="17.28515625" style="6" bestFit="1" customWidth="1"/>
    <col min="14352" max="14357" width="16.85546875" style="6" customWidth="1"/>
    <col min="14358" max="14358" width="14.7109375" style="6" customWidth="1"/>
    <col min="14359" max="14589" width="9.140625" style="6"/>
    <col min="14590" max="14590" width="4" style="6" customWidth="1"/>
    <col min="14591" max="14591" width="21.140625" style="6" customWidth="1"/>
    <col min="14592" max="14592" width="7.28515625" style="6" customWidth="1"/>
    <col min="14593" max="14593" width="10" style="6" customWidth="1"/>
    <col min="14594" max="14595" width="9.28515625" style="6" customWidth="1"/>
    <col min="14596" max="14597" width="8.140625" style="6" customWidth="1"/>
    <col min="14598" max="14598" width="8.28515625" style="6" customWidth="1"/>
    <col min="14599" max="14599" width="10" style="6" customWidth="1"/>
    <col min="14600" max="14600" width="11" style="6" customWidth="1"/>
    <col min="14601" max="14601" width="1.5703125" style="6" customWidth="1"/>
    <col min="14602" max="14606" width="16.85546875" style="6" customWidth="1"/>
    <col min="14607" max="14607" width="17.28515625" style="6" bestFit="1" customWidth="1"/>
    <col min="14608" max="14613" width="16.85546875" style="6" customWidth="1"/>
    <col min="14614" max="14614" width="14.7109375" style="6" customWidth="1"/>
    <col min="14615" max="14845" width="9.140625" style="6"/>
    <col min="14846" max="14846" width="4" style="6" customWidth="1"/>
    <col min="14847" max="14847" width="21.140625" style="6" customWidth="1"/>
    <col min="14848" max="14848" width="7.28515625" style="6" customWidth="1"/>
    <col min="14849" max="14849" width="10" style="6" customWidth="1"/>
    <col min="14850" max="14851" width="9.28515625" style="6" customWidth="1"/>
    <col min="14852" max="14853" width="8.140625" style="6" customWidth="1"/>
    <col min="14854" max="14854" width="8.28515625" style="6" customWidth="1"/>
    <col min="14855" max="14855" width="10" style="6" customWidth="1"/>
    <col min="14856" max="14856" width="11" style="6" customWidth="1"/>
    <col min="14857" max="14857" width="1.5703125" style="6" customWidth="1"/>
    <col min="14858" max="14862" width="16.85546875" style="6" customWidth="1"/>
    <col min="14863" max="14863" width="17.28515625" style="6" bestFit="1" customWidth="1"/>
    <col min="14864" max="14869" width="16.85546875" style="6" customWidth="1"/>
    <col min="14870" max="14870" width="14.7109375" style="6" customWidth="1"/>
    <col min="14871" max="15101" width="9.140625" style="6"/>
    <col min="15102" max="15102" width="4" style="6" customWidth="1"/>
    <col min="15103" max="15103" width="21.140625" style="6" customWidth="1"/>
    <col min="15104" max="15104" width="7.28515625" style="6" customWidth="1"/>
    <col min="15105" max="15105" width="10" style="6" customWidth="1"/>
    <col min="15106" max="15107" width="9.28515625" style="6" customWidth="1"/>
    <col min="15108" max="15109" width="8.140625" style="6" customWidth="1"/>
    <col min="15110" max="15110" width="8.28515625" style="6" customWidth="1"/>
    <col min="15111" max="15111" width="10" style="6" customWidth="1"/>
    <col min="15112" max="15112" width="11" style="6" customWidth="1"/>
    <col min="15113" max="15113" width="1.5703125" style="6" customWidth="1"/>
    <col min="15114" max="15118" width="16.85546875" style="6" customWidth="1"/>
    <col min="15119" max="15119" width="17.28515625" style="6" bestFit="1" customWidth="1"/>
    <col min="15120" max="15125" width="16.85546875" style="6" customWidth="1"/>
    <col min="15126" max="15126" width="14.7109375" style="6" customWidth="1"/>
    <col min="15127" max="15357" width="9.140625" style="6"/>
    <col min="15358" max="15358" width="4" style="6" customWidth="1"/>
    <col min="15359" max="15359" width="21.140625" style="6" customWidth="1"/>
    <col min="15360" max="15360" width="7.28515625" style="6" customWidth="1"/>
    <col min="15361" max="15361" width="10" style="6" customWidth="1"/>
    <col min="15362" max="15363" width="9.28515625" style="6" customWidth="1"/>
    <col min="15364" max="15365" width="8.140625" style="6" customWidth="1"/>
    <col min="15366" max="15366" width="8.28515625" style="6" customWidth="1"/>
    <col min="15367" max="15367" width="10" style="6" customWidth="1"/>
    <col min="15368" max="15368" width="11" style="6" customWidth="1"/>
    <col min="15369" max="15369" width="1.5703125" style="6" customWidth="1"/>
    <col min="15370" max="15374" width="16.85546875" style="6" customWidth="1"/>
    <col min="15375" max="15375" width="17.28515625" style="6" bestFit="1" customWidth="1"/>
    <col min="15376" max="15381" width="16.85546875" style="6" customWidth="1"/>
    <col min="15382" max="15382" width="14.7109375" style="6" customWidth="1"/>
    <col min="15383" max="15613" width="9.140625" style="6"/>
    <col min="15614" max="15614" width="4" style="6" customWidth="1"/>
    <col min="15615" max="15615" width="21.140625" style="6" customWidth="1"/>
    <col min="15616" max="15616" width="7.28515625" style="6" customWidth="1"/>
    <col min="15617" max="15617" width="10" style="6" customWidth="1"/>
    <col min="15618" max="15619" width="9.28515625" style="6" customWidth="1"/>
    <col min="15620" max="15621" width="8.140625" style="6" customWidth="1"/>
    <col min="15622" max="15622" width="8.28515625" style="6" customWidth="1"/>
    <col min="15623" max="15623" width="10" style="6" customWidth="1"/>
    <col min="15624" max="15624" width="11" style="6" customWidth="1"/>
    <col min="15625" max="15625" width="1.5703125" style="6" customWidth="1"/>
    <col min="15626" max="15630" width="16.85546875" style="6" customWidth="1"/>
    <col min="15631" max="15631" width="17.28515625" style="6" bestFit="1" customWidth="1"/>
    <col min="15632" max="15637" width="16.85546875" style="6" customWidth="1"/>
    <col min="15638" max="15638" width="14.7109375" style="6" customWidth="1"/>
    <col min="15639" max="15869" width="9.140625" style="6"/>
    <col min="15870" max="15870" width="4" style="6" customWidth="1"/>
    <col min="15871" max="15871" width="21.140625" style="6" customWidth="1"/>
    <col min="15872" max="15872" width="7.28515625" style="6" customWidth="1"/>
    <col min="15873" max="15873" width="10" style="6" customWidth="1"/>
    <col min="15874" max="15875" width="9.28515625" style="6" customWidth="1"/>
    <col min="15876" max="15877" width="8.140625" style="6" customWidth="1"/>
    <col min="15878" max="15878" width="8.28515625" style="6" customWidth="1"/>
    <col min="15879" max="15879" width="10" style="6" customWidth="1"/>
    <col min="15880" max="15880" width="11" style="6" customWidth="1"/>
    <col min="15881" max="15881" width="1.5703125" style="6" customWidth="1"/>
    <col min="15882" max="15886" width="16.85546875" style="6" customWidth="1"/>
    <col min="15887" max="15887" width="17.28515625" style="6" bestFit="1" customWidth="1"/>
    <col min="15888" max="15893" width="16.85546875" style="6" customWidth="1"/>
    <col min="15894" max="15894" width="14.7109375" style="6" customWidth="1"/>
    <col min="15895" max="16125" width="9.140625" style="6"/>
    <col min="16126" max="16126" width="4" style="6" customWidth="1"/>
    <col min="16127" max="16127" width="21.140625" style="6" customWidth="1"/>
    <col min="16128" max="16128" width="7.28515625" style="6" customWidth="1"/>
    <col min="16129" max="16129" width="10" style="6" customWidth="1"/>
    <col min="16130" max="16131" width="9.28515625" style="6" customWidth="1"/>
    <col min="16132" max="16133" width="8.140625" style="6" customWidth="1"/>
    <col min="16134" max="16134" width="8.28515625" style="6" customWidth="1"/>
    <col min="16135" max="16135" width="10" style="6" customWidth="1"/>
    <col min="16136" max="16136" width="11" style="6" customWidth="1"/>
    <col min="16137" max="16137" width="1.5703125" style="6" customWidth="1"/>
    <col min="16138" max="16142" width="16.85546875" style="6" customWidth="1"/>
    <col min="16143" max="16143" width="17.28515625" style="6" bestFit="1" customWidth="1"/>
    <col min="16144" max="16149" width="16.85546875" style="6" customWidth="1"/>
    <col min="16150" max="16150" width="14.7109375" style="6" customWidth="1"/>
    <col min="16151" max="16384" width="9.140625" style="6"/>
  </cols>
  <sheetData>
    <row r="2" spans="1:22" x14ac:dyDescent="0.2">
      <c r="A2" s="4"/>
      <c r="B2" s="4"/>
    </row>
    <row r="5" spans="1:22" ht="12.75" x14ac:dyDescent="0.2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9" spans="1:22" s="10" customFormat="1" ht="24.75" customHeight="1" x14ac:dyDescent="0.25">
      <c r="A9" s="229" t="s">
        <v>540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4"/>
      <c r="O9" s="224"/>
      <c r="P9" s="225"/>
      <c r="Q9" s="226">
        <v>2017</v>
      </c>
      <c r="R9" s="224"/>
      <c r="S9" s="224"/>
      <c r="T9" s="224"/>
      <c r="U9" s="224"/>
      <c r="V9" s="227"/>
    </row>
    <row r="10" spans="1:22" s="10" customFormat="1" ht="12.75" customHeight="1" x14ac:dyDescent="0.2">
      <c r="A10" s="230" t="s">
        <v>1</v>
      </c>
      <c r="B10" s="230" t="s">
        <v>2</v>
      </c>
      <c r="C10" s="238" t="s">
        <v>3</v>
      </c>
      <c r="D10" s="238" t="s">
        <v>4</v>
      </c>
      <c r="E10" s="231" t="s">
        <v>5</v>
      </c>
      <c r="F10" s="232"/>
      <c r="G10" s="237" t="s">
        <v>6</v>
      </c>
      <c r="H10" s="237"/>
      <c r="I10" s="237"/>
      <c r="J10" s="68" t="s">
        <v>7</v>
      </c>
      <c r="K10" s="87" t="s">
        <v>8</v>
      </c>
      <c r="L10" s="13"/>
      <c r="M10" s="140">
        <v>43226</v>
      </c>
      <c r="N10" s="140">
        <v>43212</v>
      </c>
      <c r="O10" s="140">
        <v>43177</v>
      </c>
      <c r="P10" s="178">
        <v>43176</v>
      </c>
      <c r="Q10" s="143">
        <v>43079</v>
      </c>
      <c r="R10" s="14">
        <v>42994</v>
      </c>
      <c r="S10" s="14">
        <v>42903</v>
      </c>
      <c r="T10" s="14">
        <v>42882</v>
      </c>
      <c r="U10" s="14">
        <v>42869</v>
      </c>
      <c r="V10" s="14">
        <v>42868</v>
      </c>
    </row>
    <row r="11" spans="1:22" s="10" customFormat="1" x14ac:dyDescent="0.2">
      <c r="A11" s="230"/>
      <c r="B11" s="230"/>
      <c r="C11" s="238"/>
      <c r="D11" s="238"/>
      <c r="E11" s="233"/>
      <c r="F11" s="234"/>
      <c r="G11" s="238">
        <v>1</v>
      </c>
      <c r="H11" s="238">
        <v>2</v>
      </c>
      <c r="I11" s="240">
        <v>3</v>
      </c>
      <c r="J11" s="69" t="s">
        <v>9</v>
      </c>
      <c r="K11" s="89" t="s">
        <v>10</v>
      </c>
      <c r="L11" s="13"/>
      <c r="M11" s="196" t="s">
        <v>13</v>
      </c>
      <c r="N11" s="196" t="s">
        <v>21</v>
      </c>
      <c r="O11" s="196" t="s">
        <v>13</v>
      </c>
      <c r="P11" s="179" t="s">
        <v>21</v>
      </c>
      <c r="Q11" s="19" t="s">
        <v>425</v>
      </c>
      <c r="R11" s="17" t="s">
        <v>13</v>
      </c>
      <c r="S11" s="17" t="s">
        <v>13</v>
      </c>
      <c r="T11" s="17" t="s">
        <v>20</v>
      </c>
      <c r="U11" s="17" t="s">
        <v>13</v>
      </c>
      <c r="V11" s="17" t="s">
        <v>13</v>
      </c>
    </row>
    <row r="12" spans="1:22" s="10" customFormat="1" x14ac:dyDescent="0.2">
      <c r="A12" s="230"/>
      <c r="B12" s="230"/>
      <c r="C12" s="230"/>
      <c r="D12" s="230"/>
      <c r="E12" s="235"/>
      <c r="F12" s="236"/>
      <c r="G12" s="238"/>
      <c r="H12" s="238"/>
      <c r="I12" s="240"/>
      <c r="J12" s="70" t="s">
        <v>10</v>
      </c>
      <c r="K12" s="92" t="s">
        <v>23</v>
      </c>
      <c r="L12" s="22"/>
      <c r="M12" s="198" t="s">
        <v>36</v>
      </c>
      <c r="N12" s="198" t="s">
        <v>42</v>
      </c>
      <c r="O12" s="198" t="s">
        <v>39</v>
      </c>
      <c r="P12" s="191" t="s">
        <v>44</v>
      </c>
      <c r="Q12" s="93" t="s">
        <v>35</v>
      </c>
      <c r="R12" s="23" t="s">
        <v>480</v>
      </c>
      <c r="S12" s="23" t="s">
        <v>479</v>
      </c>
      <c r="T12" s="26" t="s">
        <v>40</v>
      </c>
      <c r="U12" s="26" t="s">
        <v>431</v>
      </c>
      <c r="V12" s="26" t="s">
        <v>36</v>
      </c>
    </row>
    <row r="13" spans="1:22" x14ac:dyDescent="0.2">
      <c r="M13" s="114"/>
      <c r="N13" s="114"/>
      <c r="O13" s="114"/>
      <c r="P13" s="192"/>
      <c r="Q13" s="114"/>
      <c r="R13" s="114"/>
      <c r="S13" s="114"/>
      <c r="T13" s="114"/>
      <c r="U13" s="114"/>
      <c r="V13" s="114"/>
    </row>
    <row r="14" spans="1:22" ht="14.1" customHeight="1" x14ac:dyDescent="0.25">
      <c r="A14" s="28">
        <f t="shared" ref="A14:A38" si="0">A13+1</f>
        <v>1</v>
      </c>
      <c r="B14" s="59" t="s">
        <v>308</v>
      </c>
      <c r="C14" s="40">
        <v>3609</v>
      </c>
      <c r="D14" s="41" t="s">
        <v>85</v>
      </c>
      <c r="E14" s="32">
        <f t="shared" ref="E14:E38" si="1">MAX(M14:Q14)</f>
        <v>585</v>
      </c>
      <c r="F14" s="32" t="str">
        <f>VLOOKUP(E14,Tab!$M$2:$N$255,2,TRUE)</f>
        <v>A</v>
      </c>
      <c r="G14" s="33">
        <f t="shared" ref="G14:G38" si="2">LARGE(M14:V14,1)</f>
        <v>585</v>
      </c>
      <c r="H14" s="33">
        <f t="shared" ref="H14:H38" si="3">LARGE(M14:V14,2)</f>
        <v>583</v>
      </c>
      <c r="I14" s="33">
        <f t="shared" ref="I14:I38" si="4">LARGE(M14:V14,3)</f>
        <v>583</v>
      </c>
      <c r="J14" s="34">
        <f t="shared" ref="J14:J38" si="5">SUM(G14:I14)</f>
        <v>1751</v>
      </c>
      <c r="K14" s="35">
        <f t="shared" ref="K14:K38" si="6">J14/3</f>
        <v>583.66666666666663</v>
      </c>
      <c r="L14" s="36"/>
      <c r="M14" s="199">
        <v>583</v>
      </c>
      <c r="N14" s="199">
        <v>585</v>
      </c>
      <c r="O14" s="199">
        <v>0</v>
      </c>
      <c r="P14" s="193">
        <v>0</v>
      </c>
      <c r="Q14" s="64">
        <v>0</v>
      </c>
      <c r="R14" s="96">
        <v>0</v>
      </c>
      <c r="S14" s="96">
        <v>0</v>
      </c>
      <c r="T14" s="96">
        <v>569</v>
      </c>
      <c r="U14" s="96">
        <v>583</v>
      </c>
      <c r="V14" s="96">
        <v>581</v>
      </c>
    </row>
    <row r="15" spans="1:22" ht="14.1" customHeight="1" x14ac:dyDescent="0.25">
      <c r="A15" s="28">
        <f t="shared" si="0"/>
        <v>2</v>
      </c>
      <c r="B15" s="42" t="s">
        <v>324</v>
      </c>
      <c r="C15" s="30">
        <v>721</v>
      </c>
      <c r="D15" s="31" t="s">
        <v>85</v>
      </c>
      <c r="E15" s="32">
        <f t="shared" si="1"/>
        <v>562</v>
      </c>
      <c r="F15" s="32" t="str">
        <f>VLOOKUP(E15,Tab!$M$2:$N$255,2,TRUE)</f>
        <v>Não</v>
      </c>
      <c r="G15" s="33">
        <f t="shared" si="2"/>
        <v>570</v>
      </c>
      <c r="H15" s="33">
        <f t="shared" si="3"/>
        <v>562</v>
      </c>
      <c r="I15" s="33">
        <f t="shared" si="4"/>
        <v>551</v>
      </c>
      <c r="J15" s="34">
        <f t="shared" si="5"/>
        <v>1683</v>
      </c>
      <c r="K15" s="35">
        <f t="shared" si="6"/>
        <v>561</v>
      </c>
      <c r="L15" s="36"/>
      <c r="M15" s="199">
        <v>562</v>
      </c>
      <c r="N15" s="199">
        <v>544</v>
      </c>
      <c r="O15" s="199">
        <v>541</v>
      </c>
      <c r="P15" s="193">
        <v>0</v>
      </c>
      <c r="Q15" s="64">
        <v>0</v>
      </c>
      <c r="R15" s="96">
        <v>0</v>
      </c>
      <c r="S15" s="96">
        <v>0</v>
      </c>
      <c r="T15" s="96">
        <v>551</v>
      </c>
      <c r="U15" s="96">
        <v>570</v>
      </c>
      <c r="V15" s="96">
        <v>544</v>
      </c>
    </row>
    <row r="16" spans="1:22" ht="14.1" customHeight="1" x14ac:dyDescent="0.25">
      <c r="A16" s="28">
        <f t="shared" si="0"/>
        <v>3</v>
      </c>
      <c r="B16" s="39" t="s">
        <v>312</v>
      </c>
      <c r="C16" s="40">
        <v>12403</v>
      </c>
      <c r="D16" s="41" t="s">
        <v>81</v>
      </c>
      <c r="E16" s="32">
        <f t="shared" si="1"/>
        <v>550</v>
      </c>
      <c r="F16" s="32" t="str">
        <f>VLOOKUP(E16,Tab!$M$2:$N$255,2,TRUE)</f>
        <v>Não</v>
      </c>
      <c r="G16" s="33">
        <f t="shared" si="2"/>
        <v>558</v>
      </c>
      <c r="H16" s="33">
        <f t="shared" si="3"/>
        <v>557</v>
      </c>
      <c r="I16" s="33">
        <f t="shared" si="4"/>
        <v>551</v>
      </c>
      <c r="J16" s="34">
        <f t="shared" si="5"/>
        <v>1666</v>
      </c>
      <c r="K16" s="35">
        <f t="shared" si="6"/>
        <v>555.33333333333337</v>
      </c>
      <c r="L16" s="36"/>
      <c r="M16" s="199">
        <v>547</v>
      </c>
      <c r="N16" s="199">
        <v>547</v>
      </c>
      <c r="O16" s="199">
        <v>550</v>
      </c>
      <c r="P16" s="193">
        <v>0</v>
      </c>
      <c r="Q16" s="64">
        <v>0</v>
      </c>
      <c r="R16" s="96">
        <v>0</v>
      </c>
      <c r="S16" s="96">
        <v>0</v>
      </c>
      <c r="T16" s="96">
        <v>551</v>
      </c>
      <c r="U16" s="96">
        <v>557</v>
      </c>
      <c r="V16" s="96">
        <v>558</v>
      </c>
    </row>
    <row r="17" spans="1:22" ht="14.1" customHeight="1" x14ac:dyDescent="0.25">
      <c r="A17" s="28">
        <f t="shared" si="0"/>
        <v>4</v>
      </c>
      <c r="B17" s="39" t="s">
        <v>313</v>
      </c>
      <c r="C17" s="40">
        <v>13265</v>
      </c>
      <c r="D17" s="41" t="s">
        <v>41</v>
      </c>
      <c r="E17" s="32">
        <f t="shared" si="1"/>
        <v>543</v>
      </c>
      <c r="F17" s="32" t="str">
        <f>VLOOKUP(E17,Tab!$M$2:$N$255,2,TRUE)</f>
        <v>Não</v>
      </c>
      <c r="G17" s="33">
        <f t="shared" si="2"/>
        <v>555</v>
      </c>
      <c r="H17" s="33">
        <f t="shared" si="3"/>
        <v>553</v>
      </c>
      <c r="I17" s="33">
        <f t="shared" si="4"/>
        <v>545</v>
      </c>
      <c r="J17" s="34">
        <f t="shared" si="5"/>
        <v>1653</v>
      </c>
      <c r="K17" s="35">
        <f t="shared" si="6"/>
        <v>551</v>
      </c>
      <c r="L17" s="36"/>
      <c r="M17" s="199">
        <v>539</v>
      </c>
      <c r="N17" s="199">
        <v>543</v>
      </c>
      <c r="O17" s="199">
        <v>0</v>
      </c>
      <c r="P17" s="193">
        <v>0</v>
      </c>
      <c r="Q17" s="64">
        <v>0</v>
      </c>
      <c r="R17" s="96">
        <v>0</v>
      </c>
      <c r="S17" s="96">
        <v>0</v>
      </c>
      <c r="T17" s="96">
        <v>553</v>
      </c>
      <c r="U17" s="96">
        <v>545</v>
      </c>
      <c r="V17" s="96">
        <v>555</v>
      </c>
    </row>
    <row r="18" spans="1:22" ht="14.1" customHeight="1" x14ac:dyDescent="0.25">
      <c r="A18" s="28">
        <f t="shared" si="0"/>
        <v>5</v>
      </c>
      <c r="B18" s="39" t="s">
        <v>325</v>
      </c>
      <c r="C18" s="40">
        <v>12422</v>
      </c>
      <c r="D18" s="41" t="s">
        <v>210</v>
      </c>
      <c r="E18" s="32">
        <f t="shared" si="1"/>
        <v>0</v>
      </c>
      <c r="F18" s="32" t="e">
        <f>VLOOKUP(E18,Tab!$M$2:$N$255,2,TRUE)</f>
        <v>#N/A</v>
      </c>
      <c r="G18" s="33">
        <f t="shared" si="2"/>
        <v>555</v>
      </c>
      <c r="H18" s="33">
        <f t="shared" si="3"/>
        <v>541</v>
      </c>
      <c r="I18" s="33">
        <f t="shared" si="4"/>
        <v>518</v>
      </c>
      <c r="J18" s="34">
        <f t="shared" si="5"/>
        <v>1614</v>
      </c>
      <c r="K18" s="35">
        <f t="shared" si="6"/>
        <v>538</v>
      </c>
      <c r="L18" s="36"/>
      <c r="M18" s="199">
        <v>0</v>
      </c>
      <c r="N18" s="199">
        <v>0</v>
      </c>
      <c r="O18" s="199">
        <v>0</v>
      </c>
      <c r="P18" s="193">
        <v>0</v>
      </c>
      <c r="Q18" s="64">
        <v>0</v>
      </c>
      <c r="R18" s="96">
        <v>0</v>
      </c>
      <c r="S18" s="96">
        <v>0</v>
      </c>
      <c r="T18" s="96">
        <v>518</v>
      </c>
      <c r="U18" s="96">
        <v>541</v>
      </c>
      <c r="V18" s="96">
        <v>555</v>
      </c>
    </row>
    <row r="19" spans="1:22" ht="14.1" customHeight="1" x14ac:dyDescent="0.25">
      <c r="A19" s="28">
        <f t="shared" si="0"/>
        <v>6</v>
      </c>
      <c r="B19" s="39" t="s">
        <v>336</v>
      </c>
      <c r="C19" s="40">
        <v>728</v>
      </c>
      <c r="D19" s="41" t="s">
        <v>38</v>
      </c>
      <c r="E19" s="32">
        <f t="shared" si="1"/>
        <v>536</v>
      </c>
      <c r="F19" s="32" t="str">
        <f>VLOOKUP(E19,Tab!$M$2:$N$255,2,TRUE)</f>
        <v>Não</v>
      </c>
      <c r="G19" s="33">
        <f t="shared" si="2"/>
        <v>542</v>
      </c>
      <c r="H19" s="33">
        <f t="shared" si="3"/>
        <v>536</v>
      </c>
      <c r="I19" s="33">
        <f t="shared" si="4"/>
        <v>530</v>
      </c>
      <c r="J19" s="34">
        <f t="shared" si="5"/>
        <v>1608</v>
      </c>
      <c r="K19" s="35">
        <f t="shared" si="6"/>
        <v>536</v>
      </c>
      <c r="L19" s="36"/>
      <c r="M19" s="199">
        <v>523</v>
      </c>
      <c r="N19" s="199">
        <v>525</v>
      </c>
      <c r="O19" s="199">
        <v>536</v>
      </c>
      <c r="P19" s="193">
        <v>0</v>
      </c>
      <c r="Q19" s="64">
        <v>0</v>
      </c>
      <c r="R19" s="96">
        <v>0</v>
      </c>
      <c r="S19" s="96">
        <v>0</v>
      </c>
      <c r="T19" s="96">
        <v>530</v>
      </c>
      <c r="U19" s="96">
        <v>542</v>
      </c>
      <c r="V19" s="96">
        <v>0</v>
      </c>
    </row>
    <row r="20" spans="1:22" ht="14.1" customHeight="1" x14ac:dyDescent="0.25">
      <c r="A20" s="28">
        <f t="shared" si="0"/>
        <v>7</v>
      </c>
      <c r="B20" s="74" t="s">
        <v>316</v>
      </c>
      <c r="C20" s="30">
        <v>11315</v>
      </c>
      <c r="D20" s="31" t="s">
        <v>41</v>
      </c>
      <c r="E20" s="32">
        <f t="shared" si="1"/>
        <v>0</v>
      </c>
      <c r="F20" s="32" t="e">
        <f>VLOOKUP(E20,Tab!$M$2:$N$255,2,TRUE)</f>
        <v>#N/A</v>
      </c>
      <c r="G20" s="33">
        <f t="shared" si="2"/>
        <v>541</v>
      </c>
      <c r="H20" s="33">
        <f t="shared" si="3"/>
        <v>531</v>
      </c>
      <c r="I20" s="33">
        <f t="shared" si="4"/>
        <v>530</v>
      </c>
      <c r="J20" s="34">
        <f t="shared" si="5"/>
        <v>1602</v>
      </c>
      <c r="K20" s="35">
        <f t="shared" si="6"/>
        <v>534</v>
      </c>
      <c r="L20" s="36"/>
      <c r="M20" s="199">
        <v>0</v>
      </c>
      <c r="N20" s="199">
        <v>0</v>
      </c>
      <c r="O20" s="199">
        <v>0</v>
      </c>
      <c r="P20" s="193">
        <v>0</v>
      </c>
      <c r="Q20" s="64">
        <v>0</v>
      </c>
      <c r="R20" s="96">
        <v>0</v>
      </c>
      <c r="S20" s="96">
        <v>0</v>
      </c>
      <c r="T20" s="96">
        <v>541</v>
      </c>
      <c r="U20" s="96">
        <v>530</v>
      </c>
      <c r="V20" s="96">
        <v>531</v>
      </c>
    </row>
    <row r="21" spans="1:22" ht="14.1" customHeight="1" x14ac:dyDescent="0.25">
      <c r="A21" s="28">
        <f t="shared" si="0"/>
        <v>8</v>
      </c>
      <c r="B21" s="39" t="s">
        <v>318</v>
      </c>
      <c r="C21" s="40">
        <v>11929</v>
      </c>
      <c r="D21" s="41" t="s">
        <v>58</v>
      </c>
      <c r="E21" s="32">
        <f t="shared" si="1"/>
        <v>506</v>
      </c>
      <c r="F21" s="32" t="str">
        <f>VLOOKUP(E21,Tab!$M$2:$N$255,2,TRUE)</f>
        <v>Não</v>
      </c>
      <c r="G21" s="33">
        <f t="shared" si="2"/>
        <v>526</v>
      </c>
      <c r="H21" s="33">
        <f t="shared" si="3"/>
        <v>506</v>
      </c>
      <c r="I21" s="33">
        <f t="shared" si="4"/>
        <v>506</v>
      </c>
      <c r="J21" s="34">
        <f t="shared" si="5"/>
        <v>1538</v>
      </c>
      <c r="K21" s="35">
        <f t="shared" si="6"/>
        <v>512.66666666666663</v>
      </c>
      <c r="L21" s="36"/>
      <c r="M21" s="199">
        <v>0</v>
      </c>
      <c r="N21" s="199">
        <v>0</v>
      </c>
      <c r="O21" s="199">
        <v>0</v>
      </c>
      <c r="P21" s="193">
        <v>506</v>
      </c>
      <c r="Q21" s="64">
        <v>498</v>
      </c>
      <c r="R21" s="96">
        <v>506</v>
      </c>
      <c r="S21" s="96">
        <v>526</v>
      </c>
      <c r="T21" s="96">
        <v>0</v>
      </c>
      <c r="U21" s="96">
        <v>0</v>
      </c>
      <c r="V21" s="96">
        <v>0</v>
      </c>
    </row>
    <row r="22" spans="1:22" ht="14.1" customHeight="1" x14ac:dyDescent="0.25">
      <c r="A22" s="28">
        <f t="shared" si="0"/>
        <v>9</v>
      </c>
      <c r="B22" s="39" t="s">
        <v>321</v>
      </c>
      <c r="C22" s="40">
        <v>13708</v>
      </c>
      <c r="D22" s="41" t="s">
        <v>75</v>
      </c>
      <c r="E22" s="32">
        <f t="shared" si="1"/>
        <v>515</v>
      </c>
      <c r="F22" s="32" t="str">
        <f>VLOOKUP(E22,Tab!$M$2:$N$255,2,TRUE)</f>
        <v>Não</v>
      </c>
      <c r="G22" s="44">
        <f t="shared" si="2"/>
        <v>515</v>
      </c>
      <c r="H22" s="44">
        <f t="shared" si="3"/>
        <v>502</v>
      </c>
      <c r="I22" s="44">
        <f t="shared" si="4"/>
        <v>482</v>
      </c>
      <c r="J22" s="34">
        <f t="shared" si="5"/>
        <v>1499</v>
      </c>
      <c r="K22" s="35">
        <f t="shared" si="6"/>
        <v>499.66666666666669</v>
      </c>
      <c r="L22" s="36"/>
      <c r="M22" s="199">
        <v>479</v>
      </c>
      <c r="N22" s="199">
        <v>515</v>
      </c>
      <c r="O22" s="199">
        <v>0</v>
      </c>
      <c r="P22" s="193">
        <v>0</v>
      </c>
      <c r="Q22" s="64">
        <v>0</v>
      </c>
      <c r="R22" s="96">
        <v>0</v>
      </c>
      <c r="S22" s="96">
        <v>0</v>
      </c>
      <c r="T22" s="96">
        <v>502</v>
      </c>
      <c r="U22" s="96">
        <v>0</v>
      </c>
      <c r="V22" s="96">
        <v>482</v>
      </c>
    </row>
    <row r="23" spans="1:22" ht="14.1" customHeight="1" x14ac:dyDescent="0.25">
      <c r="A23" s="28">
        <f t="shared" si="0"/>
        <v>10</v>
      </c>
      <c r="B23" s="39" t="s">
        <v>320</v>
      </c>
      <c r="C23" s="40">
        <v>12644</v>
      </c>
      <c r="D23" s="41" t="s">
        <v>41</v>
      </c>
      <c r="E23" s="32">
        <f t="shared" si="1"/>
        <v>505</v>
      </c>
      <c r="F23" s="32" t="str">
        <f>VLOOKUP(E23,Tab!$M$2:$N$255,2,TRUE)</f>
        <v>Não</v>
      </c>
      <c r="G23" s="33">
        <f t="shared" si="2"/>
        <v>505</v>
      </c>
      <c r="H23" s="33">
        <f t="shared" si="3"/>
        <v>486</v>
      </c>
      <c r="I23" s="33">
        <f t="shared" si="4"/>
        <v>483</v>
      </c>
      <c r="J23" s="34">
        <f t="shared" si="5"/>
        <v>1474</v>
      </c>
      <c r="K23" s="35">
        <f t="shared" si="6"/>
        <v>491.33333333333331</v>
      </c>
      <c r="L23" s="36"/>
      <c r="M23" s="199">
        <v>505</v>
      </c>
      <c r="N23" s="199">
        <v>470</v>
      </c>
      <c r="O23" s="199">
        <v>0</v>
      </c>
      <c r="P23" s="193">
        <v>0</v>
      </c>
      <c r="Q23" s="64">
        <v>0</v>
      </c>
      <c r="R23" s="96">
        <v>0</v>
      </c>
      <c r="S23" s="96">
        <v>0</v>
      </c>
      <c r="T23" s="96">
        <v>486</v>
      </c>
      <c r="U23" s="96">
        <v>442</v>
      </c>
      <c r="V23" s="96">
        <v>483</v>
      </c>
    </row>
    <row r="24" spans="1:22" ht="14.1" customHeight="1" x14ac:dyDescent="0.25">
      <c r="A24" s="28">
        <f t="shared" si="0"/>
        <v>11</v>
      </c>
      <c r="B24" s="39" t="s">
        <v>309</v>
      </c>
      <c r="C24" s="40">
        <v>13299</v>
      </c>
      <c r="D24" s="41" t="s">
        <v>310</v>
      </c>
      <c r="E24" s="32">
        <f t="shared" si="1"/>
        <v>559</v>
      </c>
      <c r="F24" s="32" t="str">
        <f>VLOOKUP(E24,Tab!$M$2:$N$255,2,TRUE)</f>
        <v>Não</v>
      </c>
      <c r="G24" s="33">
        <f t="shared" si="2"/>
        <v>559</v>
      </c>
      <c r="H24" s="33">
        <f t="shared" si="3"/>
        <v>559</v>
      </c>
      <c r="I24" s="33">
        <f t="shared" si="4"/>
        <v>0</v>
      </c>
      <c r="J24" s="34">
        <f t="shared" si="5"/>
        <v>1118</v>
      </c>
      <c r="K24" s="35">
        <f t="shared" si="6"/>
        <v>372.66666666666669</v>
      </c>
      <c r="L24" s="36"/>
      <c r="M24" s="199">
        <v>0</v>
      </c>
      <c r="N24" s="199">
        <v>559</v>
      </c>
      <c r="O24" s="199">
        <v>0</v>
      </c>
      <c r="P24" s="193">
        <v>0</v>
      </c>
      <c r="Q24" s="64">
        <v>0</v>
      </c>
      <c r="R24" s="96">
        <v>0</v>
      </c>
      <c r="S24" s="96">
        <v>0</v>
      </c>
      <c r="T24" s="96">
        <v>559</v>
      </c>
      <c r="U24" s="96">
        <v>0</v>
      </c>
      <c r="V24" s="96">
        <v>0</v>
      </c>
    </row>
    <row r="25" spans="1:22" ht="14.1" customHeight="1" x14ac:dyDescent="0.25">
      <c r="A25" s="28">
        <f t="shared" si="0"/>
        <v>12</v>
      </c>
      <c r="B25" s="59" t="s">
        <v>341</v>
      </c>
      <c r="C25" s="40">
        <v>1097</v>
      </c>
      <c r="D25" s="41" t="s">
        <v>85</v>
      </c>
      <c r="E25" s="32">
        <f t="shared" si="1"/>
        <v>528</v>
      </c>
      <c r="F25" s="32" t="str">
        <f>VLOOKUP(E25,Tab!$M$2:$N$255,2,TRUE)</f>
        <v>Não</v>
      </c>
      <c r="G25" s="33">
        <f t="shared" si="2"/>
        <v>544</v>
      </c>
      <c r="H25" s="33">
        <f t="shared" si="3"/>
        <v>528</v>
      </c>
      <c r="I25" s="33">
        <f t="shared" si="4"/>
        <v>0</v>
      </c>
      <c r="J25" s="34">
        <f t="shared" si="5"/>
        <v>1072</v>
      </c>
      <c r="K25" s="35">
        <f t="shared" si="6"/>
        <v>357.33333333333331</v>
      </c>
      <c r="L25" s="36"/>
      <c r="M25" s="199">
        <v>528</v>
      </c>
      <c r="N25" s="199">
        <v>0</v>
      </c>
      <c r="O25" s="199">
        <v>0</v>
      </c>
      <c r="P25" s="193">
        <v>0</v>
      </c>
      <c r="Q25" s="64">
        <v>0</v>
      </c>
      <c r="R25" s="96">
        <v>0</v>
      </c>
      <c r="S25" s="96">
        <v>0</v>
      </c>
      <c r="T25" s="96">
        <v>544</v>
      </c>
      <c r="U25" s="96">
        <v>0</v>
      </c>
      <c r="V25" s="96">
        <v>0</v>
      </c>
    </row>
    <row r="26" spans="1:22" ht="14.1" customHeight="1" x14ac:dyDescent="0.25">
      <c r="A26" s="28">
        <f t="shared" si="0"/>
        <v>13</v>
      </c>
      <c r="B26" s="39" t="s">
        <v>342</v>
      </c>
      <c r="C26" s="40">
        <v>3517</v>
      </c>
      <c r="D26" s="41" t="s">
        <v>51</v>
      </c>
      <c r="E26" s="32">
        <f t="shared" si="1"/>
        <v>0</v>
      </c>
      <c r="F26" s="32" t="e">
        <f>VLOOKUP(E26,Tab!$M$2:$N$255,2,TRUE)</f>
        <v>#N/A</v>
      </c>
      <c r="G26" s="33">
        <f t="shared" si="2"/>
        <v>538</v>
      </c>
      <c r="H26" s="33">
        <f t="shared" si="3"/>
        <v>503</v>
      </c>
      <c r="I26" s="33">
        <f t="shared" si="4"/>
        <v>0</v>
      </c>
      <c r="J26" s="34">
        <f t="shared" si="5"/>
        <v>1041</v>
      </c>
      <c r="K26" s="35">
        <f t="shared" si="6"/>
        <v>347</v>
      </c>
      <c r="L26" s="36"/>
      <c r="M26" s="199">
        <v>0</v>
      </c>
      <c r="N26" s="199">
        <v>0</v>
      </c>
      <c r="O26" s="199">
        <v>0</v>
      </c>
      <c r="P26" s="193">
        <v>0</v>
      </c>
      <c r="Q26" s="64">
        <v>0</v>
      </c>
      <c r="R26" s="96">
        <v>0</v>
      </c>
      <c r="S26" s="96">
        <v>0</v>
      </c>
      <c r="T26" s="96">
        <v>538</v>
      </c>
      <c r="U26" s="96">
        <v>0</v>
      </c>
      <c r="V26" s="96">
        <v>503</v>
      </c>
    </row>
    <row r="27" spans="1:22" ht="14.1" customHeight="1" x14ac:dyDescent="0.25">
      <c r="A27" s="28">
        <f t="shared" si="0"/>
        <v>14</v>
      </c>
      <c r="B27" s="42" t="s">
        <v>315</v>
      </c>
      <c r="C27" s="30">
        <v>13908</v>
      </c>
      <c r="D27" s="31" t="s">
        <v>51</v>
      </c>
      <c r="E27" s="32">
        <f t="shared" si="1"/>
        <v>0</v>
      </c>
      <c r="F27" s="32" t="e">
        <f>VLOOKUP(E27,Tab!$M$2:$N$255,2,TRUE)</f>
        <v>#N/A</v>
      </c>
      <c r="G27" s="33">
        <f t="shared" si="2"/>
        <v>523</v>
      </c>
      <c r="H27" s="33">
        <f t="shared" si="3"/>
        <v>511</v>
      </c>
      <c r="I27" s="33">
        <f t="shared" si="4"/>
        <v>0</v>
      </c>
      <c r="J27" s="34">
        <f t="shared" si="5"/>
        <v>1034</v>
      </c>
      <c r="K27" s="35">
        <f t="shared" si="6"/>
        <v>344.66666666666669</v>
      </c>
      <c r="L27" s="36"/>
      <c r="M27" s="199">
        <v>0</v>
      </c>
      <c r="N27" s="199">
        <v>0</v>
      </c>
      <c r="O27" s="199">
        <v>0</v>
      </c>
      <c r="P27" s="193">
        <v>0</v>
      </c>
      <c r="Q27" s="64">
        <v>0</v>
      </c>
      <c r="R27" s="96">
        <v>0</v>
      </c>
      <c r="S27" s="96">
        <v>0</v>
      </c>
      <c r="T27" s="96">
        <v>511</v>
      </c>
      <c r="U27" s="96">
        <v>0</v>
      </c>
      <c r="V27" s="96">
        <v>523</v>
      </c>
    </row>
    <row r="28" spans="1:22" ht="14.1" customHeight="1" x14ac:dyDescent="0.25">
      <c r="A28" s="28">
        <f t="shared" si="0"/>
        <v>15</v>
      </c>
      <c r="B28" s="59" t="s">
        <v>329</v>
      </c>
      <c r="C28" s="40">
        <v>6303</v>
      </c>
      <c r="D28" s="41" t="s">
        <v>58</v>
      </c>
      <c r="E28" s="32">
        <f t="shared" si="1"/>
        <v>417</v>
      </c>
      <c r="F28" s="32" t="e">
        <f>VLOOKUP(E28,Tab!$M$2:$N$255,2,TRUE)</f>
        <v>#N/A</v>
      </c>
      <c r="G28" s="33">
        <f t="shared" si="2"/>
        <v>417</v>
      </c>
      <c r="H28" s="33">
        <f t="shared" si="3"/>
        <v>394</v>
      </c>
      <c r="I28" s="33">
        <f t="shared" si="4"/>
        <v>0</v>
      </c>
      <c r="J28" s="34">
        <f t="shared" si="5"/>
        <v>811</v>
      </c>
      <c r="K28" s="35">
        <f t="shared" si="6"/>
        <v>270.33333333333331</v>
      </c>
      <c r="L28" s="36"/>
      <c r="M28" s="199">
        <v>0</v>
      </c>
      <c r="N28" s="199">
        <v>0</v>
      </c>
      <c r="O28" s="199">
        <v>0</v>
      </c>
      <c r="P28" s="193">
        <v>417</v>
      </c>
      <c r="Q28" s="64">
        <v>394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</row>
    <row r="29" spans="1:22" ht="14.1" customHeight="1" x14ac:dyDescent="0.25">
      <c r="A29" s="28">
        <f t="shared" si="0"/>
        <v>16</v>
      </c>
      <c r="B29" s="39" t="s">
        <v>455</v>
      </c>
      <c r="C29" s="40">
        <v>11486</v>
      </c>
      <c r="D29" s="41" t="s">
        <v>58</v>
      </c>
      <c r="E29" s="32">
        <f t="shared" si="1"/>
        <v>356</v>
      </c>
      <c r="F29" s="32" t="e">
        <f>VLOOKUP(E29,Tab!$M$2:$N$255,2,TRUE)</f>
        <v>#N/A</v>
      </c>
      <c r="G29" s="33">
        <f t="shared" si="2"/>
        <v>387</v>
      </c>
      <c r="H29" s="33">
        <f t="shared" si="3"/>
        <v>356</v>
      </c>
      <c r="I29" s="33">
        <f t="shared" si="4"/>
        <v>0</v>
      </c>
      <c r="J29" s="34">
        <f t="shared" si="5"/>
        <v>743</v>
      </c>
      <c r="K29" s="35">
        <f t="shared" si="6"/>
        <v>247.66666666666666</v>
      </c>
      <c r="L29" s="36"/>
      <c r="M29" s="199">
        <v>0</v>
      </c>
      <c r="N29" s="199">
        <v>0</v>
      </c>
      <c r="O29" s="199">
        <v>0</v>
      </c>
      <c r="P29" s="193">
        <v>356</v>
      </c>
      <c r="Q29" s="64">
        <v>0</v>
      </c>
      <c r="R29" s="96">
        <v>387</v>
      </c>
      <c r="S29" s="96">
        <v>0</v>
      </c>
      <c r="T29" s="96">
        <v>0</v>
      </c>
      <c r="U29" s="96">
        <v>0</v>
      </c>
      <c r="V29" s="96">
        <v>0</v>
      </c>
    </row>
    <row r="30" spans="1:22" ht="14.1" customHeight="1" x14ac:dyDescent="0.25">
      <c r="A30" s="28">
        <f t="shared" si="0"/>
        <v>17</v>
      </c>
      <c r="B30" s="74" t="s">
        <v>311</v>
      </c>
      <c r="C30" s="30">
        <v>7457</v>
      </c>
      <c r="D30" s="31" t="s">
        <v>58</v>
      </c>
      <c r="E30" s="32">
        <f t="shared" si="1"/>
        <v>216</v>
      </c>
      <c r="F30" s="32" t="e">
        <f>VLOOKUP(E30,Tab!$M$2:$N$255,2,TRUE)</f>
        <v>#N/A</v>
      </c>
      <c r="G30" s="33">
        <f t="shared" si="2"/>
        <v>338</v>
      </c>
      <c r="H30" s="33">
        <f t="shared" si="3"/>
        <v>216</v>
      </c>
      <c r="I30" s="33">
        <f t="shared" si="4"/>
        <v>0</v>
      </c>
      <c r="J30" s="34">
        <f t="shared" si="5"/>
        <v>554</v>
      </c>
      <c r="K30" s="35">
        <f t="shared" si="6"/>
        <v>184.66666666666666</v>
      </c>
      <c r="L30" s="36"/>
      <c r="M30" s="199">
        <v>0</v>
      </c>
      <c r="N30" s="199">
        <v>0</v>
      </c>
      <c r="O30" s="199">
        <v>0</v>
      </c>
      <c r="P30" s="193">
        <v>216</v>
      </c>
      <c r="Q30" s="64">
        <v>0</v>
      </c>
      <c r="R30" s="96">
        <v>338</v>
      </c>
      <c r="S30" s="96">
        <v>0</v>
      </c>
      <c r="T30" s="96">
        <v>0</v>
      </c>
      <c r="U30" s="96">
        <v>0</v>
      </c>
      <c r="V30" s="96">
        <v>0</v>
      </c>
    </row>
    <row r="31" spans="1:22" ht="14.1" customHeight="1" x14ac:dyDescent="0.25">
      <c r="A31" s="28">
        <f t="shared" si="0"/>
        <v>18</v>
      </c>
      <c r="B31" s="42" t="s">
        <v>456</v>
      </c>
      <c r="C31" s="30">
        <v>10133</v>
      </c>
      <c r="D31" s="31" t="s">
        <v>85</v>
      </c>
      <c r="E31" s="32">
        <f t="shared" si="1"/>
        <v>0</v>
      </c>
      <c r="F31" s="32" t="e">
        <f>VLOOKUP(E31,Tab!$M$2:$N$255,2,TRUE)</f>
        <v>#N/A</v>
      </c>
      <c r="G31" s="33">
        <f t="shared" si="2"/>
        <v>551</v>
      </c>
      <c r="H31" s="33">
        <f t="shared" si="3"/>
        <v>0</v>
      </c>
      <c r="I31" s="33">
        <f t="shared" si="4"/>
        <v>0</v>
      </c>
      <c r="J31" s="34">
        <f t="shared" si="5"/>
        <v>551</v>
      </c>
      <c r="K31" s="35">
        <f t="shared" si="6"/>
        <v>183.66666666666666</v>
      </c>
      <c r="L31" s="36"/>
      <c r="M31" s="199">
        <v>0</v>
      </c>
      <c r="N31" s="199">
        <v>0</v>
      </c>
      <c r="O31" s="199">
        <v>0</v>
      </c>
      <c r="P31" s="193">
        <v>0</v>
      </c>
      <c r="Q31" s="64">
        <v>0</v>
      </c>
      <c r="R31" s="96">
        <v>0</v>
      </c>
      <c r="S31" s="96">
        <v>0</v>
      </c>
      <c r="T31" s="96">
        <v>551</v>
      </c>
      <c r="U31" s="96">
        <v>0</v>
      </c>
      <c r="V31" s="96">
        <v>0</v>
      </c>
    </row>
    <row r="32" spans="1:22" ht="14.1" customHeight="1" x14ac:dyDescent="0.25">
      <c r="A32" s="28">
        <f t="shared" si="0"/>
        <v>19</v>
      </c>
      <c r="B32" s="42" t="s">
        <v>337</v>
      </c>
      <c r="C32" s="30">
        <v>5346</v>
      </c>
      <c r="D32" s="31" t="s">
        <v>85</v>
      </c>
      <c r="E32" s="32">
        <f t="shared" si="1"/>
        <v>0</v>
      </c>
      <c r="F32" s="32" t="e">
        <f>VLOOKUP(E32,Tab!$M$2:$N$255,2,TRUE)</f>
        <v>#N/A</v>
      </c>
      <c r="G32" s="33">
        <f t="shared" si="2"/>
        <v>540</v>
      </c>
      <c r="H32" s="33">
        <f t="shared" si="3"/>
        <v>0</v>
      </c>
      <c r="I32" s="33">
        <f t="shared" si="4"/>
        <v>0</v>
      </c>
      <c r="J32" s="34">
        <f t="shared" si="5"/>
        <v>540</v>
      </c>
      <c r="K32" s="35">
        <f t="shared" si="6"/>
        <v>180</v>
      </c>
      <c r="L32" s="36"/>
      <c r="M32" s="199">
        <v>0</v>
      </c>
      <c r="N32" s="199">
        <v>0</v>
      </c>
      <c r="O32" s="199">
        <v>0</v>
      </c>
      <c r="P32" s="193">
        <v>0</v>
      </c>
      <c r="Q32" s="64">
        <v>0</v>
      </c>
      <c r="R32" s="96">
        <v>0</v>
      </c>
      <c r="S32" s="96">
        <v>0</v>
      </c>
      <c r="T32" s="96">
        <v>540</v>
      </c>
      <c r="U32" s="96">
        <v>0</v>
      </c>
      <c r="V32" s="96">
        <v>0</v>
      </c>
    </row>
    <row r="33" spans="1:22" ht="14.1" customHeight="1" x14ac:dyDescent="0.25">
      <c r="A33" s="28">
        <f t="shared" si="0"/>
        <v>20</v>
      </c>
      <c r="B33" s="39" t="s">
        <v>322</v>
      </c>
      <c r="C33" s="40">
        <v>12607</v>
      </c>
      <c r="D33" s="41" t="s">
        <v>78</v>
      </c>
      <c r="E33" s="32">
        <f t="shared" si="1"/>
        <v>0</v>
      </c>
      <c r="F33" s="32" t="e">
        <f>VLOOKUP(E33,Tab!$M$2:$N$255,2,TRUE)</f>
        <v>#N/A</v>
      </c>
      <c r="G33" s="33">
        <f t="shared" si="2"/>
        <v>528</v>
      </c>
      <c r="H33" s="33">
        <f t="shared" si="3"/>
        <v>0</v>
      </c>
      <c r="I33" s="33">
        <f t="shared" si="4"/>
        <v>0</v>
      </c>
      <c r="J33" s="34">
        <f t="shared" si="5"/>
        <v>528</v>
      </c>
      <c r="K33" s="35">
        <f t="shared" si="6"/>
        <v>176</v>
      </c>
      <c r="L33" s="36"/>
      <c r="M33" s="199">
        <v>0</v>
      </c>
      <c r="N33" s="199">
        <v>0</v>
      </c>
      <c r="O33" s="199">
        <v>0</v>
      </c>
      <c r="P33" s="193">
        <v>0</v>
      </c>
      <c r="Q33" s="64">
        <v>0</v>
      </c>
      <c r="R33" s="96">
        <v>0</v>
      </c>
      <c r="S33" s="96">
        <v>0</v>
      </c>
      <c r="T33" s="96">
        <v>0</v>
      </c>
      <c r="U33" s="96">
        <v>0</v>
      </c>
      <c r="V33" s="96">
        <v>528</v>
      </c>
    </row>
    <row r="34" spans="1:22" ht="14.1" customHeight="1" x14ac:dyDescent="0.25">
      <c r="A34" s="28">
        <f t="shared" si="0"/>
        <v>21</v>
      </c>
      <c r="B34" s="39" t="s">
        <v>572</v>
      </c>
      <c r="C34" s="40">
        <v>12047</v>
      </c>
      <c r="D34" s="41" t="s">
        <v>99</v>
      </c>
      <c r="E34" s="32">
        <f t="shared" si="1"/>
        <v>378</v>
      </c>
      <c r="F34" s="32" t="e">
        <f>VLOOKUP(E34,Tab!$M$2:$N$255,2,TRUE)</f>
        <v>#N/A</v>
      </c>
      <c r="G34" s="33">
        <f t="shared" si="2"/>
        <v>378</v>
      </c>
      <c r="H34" s="33">
        <f t="shared" si="3"/>
        <v>0</v>
      </c>
      <c r="I34" s="33">
        <f t="shared" si="4"/>
        <v>0</v>
      </c>
      <c r="J34" s="34">
        <f t="shared" si="5"/>
        <v>378</v>
      </c>
      <c r="K34" s="35">
        <f t="shared" si="6"/>
        <v>126</v>
      </c>
      <c r="L34" s="36"/>
      <c r="M34" s="199">
        <v>0</v>
      </c>
      <c r="N34" s="199">
        <v>0</v>
      </c>
      <c r="O34" s="199">
        <v>0</v>
      </c>
      <c r="P34" s="193">
        <v>378</v>
      </c>
      <c r="Q34" s="64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</row>
    <row r="35" spans="1:22" s="49" customFormat="1" ht="14.1" customHeight="1" x14ac:dyDescent="0.25">
      <c r="A35" s="28">
        <f t="shared" si="0"/>
        <v>22</v>
      </c>
      <c r="B35" s="39"/>
      <c r="C35" s="40"/>
      <c r="D35" s="41"/>
      <c r="E35" s="32">
        <f t="shared" si="1"/>
        <v>0</v>
      </c>
      <c r="F35" s="32" t="e">
        <f>VLOOKUP(E35,Tab!$M$2:$N$255,2,TRUE)</f>
        <v>#N/A</v>
      </c>
      <c r="G35" s="33">
        <f t="shared" si="2"/>
        <v>0</v>
      </c>
      <c r="H35" s="33">
        <f t="shared" si="3"/>
        <v>0</v>
      </c>
      <c r="I35" s="33">
        <f t="shared" si="4"/>
        <v>0</v>
      </c>
      <c r="J35" s="34">
        <f t="shared" si="5"/>
        <v>0</v>
      </c>
      <c r="K35" s="35">
        <f t="shared" si="6"/>
        <v>0</v>
      </c>
      <c r="L35" s="36"/>
      <c r="M35" s="199">
        <v>0</v>
      </c>
      <c r="N35" s="199">
        <v>0</v>
      </c>
      <c r="O35" s="199">
        <v>0</v>
      </c>
      <c r="P35" s="193">
        <v>0</v>
      </c>
      <c r="Q35" s="64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</row>
    <row r="36" spans="1:22" ht="14.1" customHeight="1" x14ac:dyDescent="0.25">
      <c r="A36" s="28">
        <f t="shared" si="0"/>
        <v>23</v>
      </c>
      <c r="B36" s="39"/>
      <c r="C36" s="40"/>
      <c r="D36" s="41"/>
      <c r="E36" s="32">
        <f t="shared" si="1"/>
        <v>0</v>
      </c>
      <c r="F36" s="32" t="e">
        <f>VLOOKUP(E36,Tab!$M$2:$N$255,2,TRUE)</f>
        <v>#N/A</v>
      </c>
      <c r="G36" s="33">
        <f t="shared" si="2"/>
        <v>0</v>
      </c>
      <c r="H36" s="33">
        <f t="shared" si="3"/>
        <v>0</v>
      </c>
      <c r="I36" s="33">
        <f t="shared" si="4"/>
        <v>0</v>
      </c>
      <c r="J36" s="34">
        <f t="shared" si="5"/>
        <v>0</v>
      </c>
      <c r="K36" s="35">
        <f t="shared" si="6"/>
        <v>0</v>
      </c>
      <c r="L36" s="36"/>
      <c r="M36" s="199">
        <v>0</v>
      </c>
      <c r="N36" s="199">
        <v>0</v>
      </c>
      <c r="O36" s="199">
        <v>0</v>
      </c>
      <c r="P36" s="193">
        <v>0</v>
      </c>
      <c r="Q36" s="64">
        <v>0</v>
      </c>
      <c r="R36" s="96">
        <v>0</v>
      </c>
      <c r="S36" s="96">
        <v>0</v>
      </c>
      <c r="T36" s="96">
        <v>0</v>
      </c>
      <c r="U36" s="96">
        <v>0</v>
      </c>
      <c r="V36" s="96">
        <v>0</v>
      </c>
    </row>
    <row r="37" spans="1:22" ht="14.1" customHeight="1" x14ac:dyDescent="0.25">
      <c r="A37" s="28">
        <f t="shared" si="0"/>
        <v>24</v>
      </c>
      <c r="B37" s="39"/>
      <c r="C37" s="40"/>
      <c r="D37" s="41"/>
      <c r="E37" s="32">
        <f t="shared" si="1"/>
        <v>0</v>
      </c>
      <c r="F37" s="32" t="e">
        <f>VLOOKUP(E37,Tab!$M$2:$N$255,2,TRUE)</f>
        <v>#N/A</v>
      </c>
      <c r="G37" s="33">
        <f t="shared" si="2"/>
        <v>0</v>
      </c>
      <c r="H37" s="33">
        <f t="shared" si="3"/>
        <v>0</v>
      </c>
      <c r="I37" s="33">
        <f t="shared" si="4"/>
        <v>0</v>
      </c>
      <c r="J37" s="34">
        <f t="shared" si="5"/>
        <v>0</v>
      </c>
      <c r="K37" s="35">
        <f t="shared" si="6"/>
        <v>0</v>
      </c>
      <c r="L37" s="36"/>
      <c r="M37" s="199">
        <v>0</v>
      </c>
      <c r="N37" s="199">
        <v>0</v>
      </c>
      <c r="O37" s="199">
        <v>0</v>
      </c>
      <c r="P37" s="193">
        <v>0</v>
      </c>
      <c r="Q37" s="64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</row>
    <row r="38" spans="1:22" ht="14.1" customHeight="1" x14ac:dyDescent="0.25">
      <c r="A38" s="28">
        <f t="shared" si="0"/>
        <v>25</v>
      </c>
      <c r="B38" s="39"/>
      <c r="C38" s="40"/>
      <c r="D38" s="41"/>
      <c r="E38" s="32">
        <f t="shared" si="1"/>
        <v>0</v>
      </c>
      <c r="F38" s="32" t="e">
        <f>VLOOKUP(E38,Tab!$M$2:$N$255,2,TRUE)</f>
        <v>#N/A</v>
      </c>
      <c r="G38" s="33">
        <f t="shared" si="2"/>
        <v>0</v>
      </c>
      <c r="H38" s="33">
        <f t="shared" si="3"/>
        <v>0</v>
      </c>
      <c r="I38" s="33">
        <f t="shared" si="4"/>
        <v>0</v>
      </c>
      <c r="J38" s="34">
        <f t="shared" si="5"/>
        <v>0</v>
      </c>
      <c r="K38" s="35">
        <f t="shared" si="6"/>
        <v>0</v>
      </c>
      <c r="L38" s="36"/>
      <c r="M38" s="199">
        <v>0</v>
      </c>
      <c r="N38" s="199">
        <v>0</v>
      </c>
      <c r="O38" s="199">
        <v>0</v>
      </c>
      <c r="P38" s="193">
        <v>0</v>
      </c>
      <c r="Q38" s="64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</row>
  </sheetData>
  <sortState ref="B14:V38">
    <sortCondition descending="1" ref="J14:J38"/>
    <sortCondition descending="1" ref="E14:E38"/>
  </sortState>
  <mergeCells count="13">
    <mergeCell ref="M9:P9"/>
    <mergeCell ref="Q9:V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8">
    <cfRule type="cellIs" dxfId="22" priority="1" stopIfTrue="1" operator="between">
      <formula>563</formula>
      <formula>600</formula>
    </cfRule>
  </conditionalFormatting>
  <conditionalFormatting sqref="F14:F38">
    <cfRule type="cellIs" dxfId="21" priority="2" stopIfTrue="1" operator="equal">
      <formula>"A"</formula>
    </cfRule>
    <cfRule type="cellIs" dxfId="20" priority="3" stopIfTrue="1" operator="equal">
      <formula>"B"</formula>
    </cfRule>
    <cfRule type="cellIs" dxfId="19" priority="4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T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7" width="15.7109375" style="3" customWidth="1"/>
    <col min="18" max="228" width="9.140625" style="4"/>
    <col min="229" max="258" width="9.140625" style="6"/>
    <col min="259" max="259" width="3.7109375" style="6" bestFit="1" customWidth="1"/>
    <col min="260" max="260" width="21.140625" style="6" customWidth="1"/>
    <col min="261" max="261" width="7.28515625" style="6" customWidth="1"/>
    <col min="262" max="262" width="9.5703125" style="6" customWidth="1"/>
    <col min="263" max="264" width="9.28515625" style="6" customWidth="1"/>
    <col min="265" max="266" width="8.140625" style="6" customWidth="1"/>
    <col min="267" max="267" width="8.28515625" style="6" customWidth="1"/>
    <col min="268" max="268" width="10" style="6" customWidth="1"/>
    <col min="269" max="269" width="11" style="6" customWidth="1"/>
    <col min="270" max="270" width="2.7109375" style="6" customWidth="1"/>
    <col min="271" max="271" width="15.7109375" style="6" bestFit="1" customWidth="1"/>
    <col min="272" max="272" width="15.7109375" style="6" customWidth="1"/>
    <col min="273" max="273" width="13.85546875" style="6" customWidth="1"/>
    <col min="274" max="514" width="9.140625" style="6"/>
    <col min="515" max="515" width="3.7109375" style="6" bestFit="1" customWidth="1"/>
    <col min="516" max="516" width="21.140625" style="6" customWidth="1"/>
    <col min="517" max="517" width="7.28515625" style="6" customWidth="1"/>
    <col min="518" max="518" width="9.5703125" style="6" customWidth="1"/>
    <col min="519" max="520" width="9.28515625" style="6" customWidth="1"/>
    <col min="521" max="522" width="8.140625" style="6" customWidth="1"/>
    <col min="523" max="523" width="8.28515625" style="6" customWidth="1"/>
    <col min="524" max="524" width="10" style="6" customWidth="1"/>
    <col min="525" max="525" width="11" style="6" customWidth="1"/>
    <col min="526" max="526" width="2.7109375" style="6" customWidth="1"/>
    <col min="527" max="527" width="15.7109375" style="6" bestFit="1" customWidth="1"/>
    <col min="528" max="528" width="15.7109375" style="6" customWidth="1"/>
    <col min="529" max="529" width="13.85546875" style="6" customWidth="1"/>
    <col min="530" max="770" width="9.140625" style="6"/>
    <col min="771" max="771" width="3.7109375" style="6" bestFit="1" customWidth="1"/>
    <col min="772" max="772" width="21.140625" style="6" customWidth="1"/>
    <col min="773" max="773" width="7.28515625" style="6" customWidth="1"/>
    <col min="774" max="774" width="9.5703125" style="6" customWidth="1"/>
    <col min="775" max="776" width="9.28515625" style="6" customWidth="1"/>
    <col min="777" max="778" width="8.140625" style="6" customWidth="1"/>
    <col min="779" max="779" width="8.28515625" style="6" customWidth="1"/>
    <col min="780" max="780" width="10" style="6" customWidth="1"/>
    <col min="781" max="781" width="11" style="6" customWidth="1"/>
    <col min="782" max="782" width="2.7109375" style="6" customWidth="1"/>
    <col min="783" max="783" width="15.7109375" style="6" bestFit="1" customWidth="1"/>
    <col min="784" max="784" width="15.7109375" style="6" customWidth="1"/>
    <col min="785" max="785" width="13.85546875" style="6" customWidth="1"/>
    <col min="786" max="1026" width="9.140625" style="6"/>
    <col min="1027" max="1027" width="3.7109375" style="6" bestFit="1" customWidth="1"/>
    <col min="1028" max="1028" width="21.140625" style="6" customWidth="1"/>
    <col min="1029" max="1029" width="7.28515625" style="6" customWidth="1"/>
    <col min="1030" max="1030" width="9.5703125" style="6" customWidth="1"/>
    <col min="1031" max="1032" width="9.28515625" style="6" customWidth="1"/>
    <col min="1033" max="1034" width="8.140625" style="6" customWidth="1"/>
    <col min="1035" max="1035" width="8.28515625" style="6" customWidth="1"/>
    <col min="1036" max="1036" width="10" style="6" customWidth="1"/>
    <col min="1037" max="1037" width="11" style="6" customWidth="1"/>
    <col min="1038" max="1038" width="2.7109375" style="6" customWidth="1"/>
    <col min="1039" max="1039" width="15.7109375" style="6" bestFit="1" customWidth="1"/>
    <col min="1040" max="1040" width="15.7109375" style="6" customWidth="1"/>
    <col min="1041" max="1041" width="13.85546875" style="6" customWidth="1"/>
    <col min="1042" max="1282" width="9.140625" style="6"/>
    <col min="1283" max="1283" width="3.7109375" style="6" bestFit="1" customWidth="1"/>
    <col min="1284" max="1284" width="21.140625" style="6" customWidth="1"/>
    <col min="1285" max="1285" width="7.28515625" style="6" customWidth="1"/>
    <col min="1286" max="1286" width="9.5703125" style="6" customWidth="1"/>
    <col min="1287" max="1288" width="9.28515625" style="6" customWidth="1"/>
    <col min="1289" max="1290" width="8.140625" style="6" customWidth="1"/>
    <col min="1291" max="1291" width="8.28515625" style="6" customWidth="1"/>
    <col min="1292" max="1292" width="10" style="6" customWidth="1"/>
    <col min="1293" max="1293" width="11" style="6" customWidth="1"/>
    <col min="1294" max="1294" width="2.7109375" style="6" customWidth="1"/>
    <col min="1295" max="1295" width="15.7109375" style="6" bestFit="1" customWidth="1"/>
    <col min="1296" max="1296" width="15.7109375" style="6" customWidth="1"/>
    <col min="1297" max="1297" width="13.85546875" style="6" customWidth="1"/>
    <col min="1298" max="1538" width="9.140625" style="6"/>
    <col min="1539" max="1539" width="3.7109375" style="6" bestFit="1" customWidth="1"/>
    <col min="1540" max="1540" width="21.140625" style="6" customWidth="1"/>
    <col min="1541" max="1541" width="7.28515625" style="6" customWidth="1"/>
    <col min="1542" max="1542" width="9.5703125" style="6" customWidth="1"/>
    <col min="1543" max="1544" width="9.28515625" style="6" customWidth="1"/>
    <col min="1545" max="1546" width="8.140625" style="6" customWidth="1"/>
    <col min="1547" max="1547" width="8.28515625" style="6" customWidth="1"/>
    <col min="1548" max="1548" width="10" style="6" customWidth="1"/>
    <col min="1549" max="1549" width="11" style="6" customWidth="1"/>
    <col min="1550" max="1550" width="2.7109375" style="6" customWidth="1"/>
    <col min="1551" max="1551" width="15.7109375" style="6" bestFit="1" customWidth="1"/>
    <col min="1552" max="1552" width="15.7109375" style="6" customWidth="1"/>
    <col min="1553" max="1553" width="13.85546875" style="6" customWidth="1"/>
    <col min="1554" max="1794" width="9.140625" style="6"/>
    <col min="1795" max="1795" width="3.7109375" style="6" bestFit="1" customWidth="1"/>
    <col min="1796" max="1796" width="21.140625" style="6" customWidth="1"/>
    <col min="1797" max="1797" width="7.28515625" style="6" customWidth="1"/>
    <col min="1798" max="1798" width="9.5703125" style="6" customWidth="1"/>
    <col min="1799" max="1800" width="9.28515625" style="6" customWidth="1"/>
    <col min="1801" max="1802" width="8.140625" style="6" customWidth="1"/>
    <col min="1803" max="1803" width="8.28515625" style="6" customWidth="1"/>
    <col min="1804" max="1804" width="10" style="6" customWidth="1"/>
    <col min="1805" max="1805" width="11" style="6" customWidth="1"/>
    <col min="1806" max="1806" width="2.7109375" style="6" customWidth="1"/>
    <col min="1807" max="1807" width="15.7109375" style="6" bestFit="1" customWidth="1"/>
    <col min="1808" max="1808" width="15.7109375" style="6" customWidth="1"/>
    <col min="1809" max="1809" width="13.85546875" style="6" customWidth="1"/>
    <col min="1810" max="2050" width="9.140625" style="6"/>
    <col min="2051" max="2051" width="3.7109375" style="6" bestFit="1" customWidth="1"/>
    <col min="2052" max="2052" width="21.140625" style="6" customWidth="1"/>
    <col min="2053" max="2053" width="7.28515625" style="6" customWidth="1"/>
    <col min="2054" max="2054" width="9.5703125" style="6" customWidth="1"/>
    <col min="2055" max="2056" width="9.28515625" style="6" customWidth="1"/>
    <col min="2057" max="2058" width="8.140625" style="6" customWidth="1"/>
    <col min="2059" max="2059" width="8.28515625" style="6" customWidth="1"/>
    <col min="2060" max="2060" width="10" style="6" customWidth="1"/>
    <col min="2061" max="2061" width="11" style="6" customWidth="1"/>
    <col min="2062" max="2062" width="2.7109375" style="6" customWidth="1"/>
    <col min="2063" max="2063" width="15.7109375" style="6" bestFit="1" customWidth="1"/>
    <col min="2064" max="2064" width="15.7109375" style="6" customWidth="1"/>
    <col min="2065" max="2065" width="13.85546875" style="6" customWidth="1"/>
    <col min="2066" max="2306" width="9.140625" style="6"/>
    <col min="2307" max="2307" width="3.7109375" style="6" bestFit="1" customWidth="1"/>
    <col min="2308" max="2308" width="21.140625" style="6" customWidth="1"/>
    <col min="2309" max="2309" width="7.28515625" style="6" customWidth="1"/>
    <col min="2310" max="2310" width="9.5703125" style="6" customWidth="1"/>
    <col min="2311" max="2312" width="9.28515625" style="6" customWidth="1"/>
    <col min="2313" max="2314" width="8.140625" style="6" customWidth="1"/>
    <col min="2315" max="2315" width="8.28515625" style="6" customWidth="1"/>
    <col min="2316" max="2316" width="10" style="6" customWidth="1"/>
    <col min="2317" max="2317" width="11" style="6" customWidth="1"/>
    <col min="2318" max="2318" width="2.7109375" style="6" customWidth="1"/>
    <col min="2319" max="2319" width="15.7109375" style="6" bestFit="1" customWidth="1"/>
    <col min="2320" max="2320" width="15.7109375" style="6" customWidth="1"/>
    <col min="2321" max="2321" width="13.85546875" style="6" customWidth="1"/>
    <col min="2322" max="2562" width="9.140625" style="6"/>
    <col min="2563" max="2563" width="3.7109375" style="6" bestFit="1" customWidth="1"/>
    <col min="2564" max="2564" width="21.140625" style="6" customWidth="1"/>
    <col min="2565" max="2565" width="7.28515625" style="6" customWidth="1"/>
    <col min="2566" max="2566" width="9.5703125" style="6" customWidth="1"/>
    <col min="2567" max="2568" width="9.28515625" style="6" customWidth="1"/>
    <col min="2569" max="2570" width="8.140625" style="6" customWidth="1"/>
    <col min="2571" max="2571" width="8.28515625" style="6" customWidth="1"/>
    <col min="2572" max="2572" width="10" style="6" customWidth="1"/>
    <col min="2573" max="2573" width="11" style="6" customWidth="1"/>
    <col min="2574" max="2574" width="2.7109375" style="6" customWidth="1"/>
    <col min="2575" max="2575" width="15.7109375" style="6" bestFit="1" customWidth="1"/>
    <col min="2576" max="2576" width="15.7109375" style="6" customWidth="1"/>
    <col min="2577" max="2577" width="13.85546875" style="6" customWidth="1"/>
    <col min="2578" max="2818" width="9.140625" style="6"/>
    <col min="2819" max="2819" width="3.7109375" style="6" bestFit="1" customWidth="1"/>
    <col min="2820" max="2820" width="21.140625" style="6" customWidth="1"/>
    <col min="2821" max="2821" width="7.28515625" style="6" customWidth="1"/>
    <col min="2822" max="2822" width="9.5703125" style="6" customWidth="1"/>
    <col min="2823" max="2824" width="9.28515625" style="6" customWidth="1"/>
    <col min="2825" max="2826" width="8.140625" style="6" customWidth="1"/>
    <col min="2827" max="2827" width="8.28515625" style="6" customWidth="1"/>
    <col min="2828" max="2828" width="10" style="6" customWidth="1"/>
    <col min="2829" max="2829" width="11" style="6" customWidth="1"/>
    <col min="2830" max="2830" width="2.7109375" style="6" customWidth="1"/>
    <col min="2831" max="2831" width="15.7109375" style="6" bestFit="1" customWidth="1"/>
    <col min="2832" max="2832" width="15.7109375" style="6" customWidth="1"/>
    <col min="2833" max="2833" width="13.85546875" style="6" customWidth="1"/>
    <col min="2834" max="3074" width="9.140625" style="6"/>
    <col min="3075" max="3075" width="3.7109375" style="6" bestFit="1" customWidth="1"/>
    <col min="3076" max="3076" width="21.140625" style="6" customWidth="1"/>
    <col min="3077" max="3077" width="7.28515625" style="6" customWidth="1"/>
    <col min="3078" max="3078" width="9.5703125" style="6" customWidth="1"/>
    <col min="3079" max="3080" width="9.28515625" style="6" customWidth="1"/>
    <col min="3081" max="3082" width="8.140625" style="6" customWidth="1"/>
    <col min="3083" max="3083" width="8.28515625" style="6" customWidth="1"/>
    <col min="3084" max="3084" width="10" style="6" customWidth="1"/>
    <col min="3085" max="3085" width="11" style="6" customWidth="1"/>
    <col min="3086" max="3086" width="2.7109375" style="6" customWidth="1"/>
    <col min="3087" max="3087" width="15.7109375" style="6" bestFit="1" customWidth="1"/>
    <col min="3088" max="3088" width="15.7109375" style="6" customWidth="1"/>
    <col min="3089" max="3089" width="13.85546875" style="6" customWidth="1"/>
    <col min="3090" max="3330" width="9.140625" style="6"/>
    <col min="3331" max="3331" width="3.7109375" style="6" bestFit="1" customWidth="1"/>
    <col min="3332" max="3332" width="21.140625" style="6" customWidth="1"/>
    <col min="3333" max="3333" width="7.28515625" style="6" customWidth="1"/>
    <col min="3334" max="3334" width="9.5703125" style="6" customWidth="1"/>
    <col min="3335" max="3336" width="9.28515625" style="6" customWidth="1"/>
    <col min="3337" max="3338" width="8.140625" style="6" customWidth="1"/>
    <col min="3339" max="3339" width="8.28515625" style="6" customWidth="1"/>
    <col min="3340" max="3340" width="10" style="6" customWidth="1"/>
    <col min="3341" max="3341" width="11" style="6" customWidth="1"/>
    <col min="3342" max="3342" width="2.7109375" style="6" customWidth="1"/>
    <col min="3343" max="3343" width="15.7109375" style="6" bestFit="1" customWidth="1"/>
    <col min="3344" max="3344" width="15.7109375" style="6" customWidth="1"/>
    <col min="3345" max="3345" width="13.85546875" style="6" customWidth="1"/>
    <col min="3346" max="3586" width="9.140625" style="6"/>
    <col min="3587" max="3587" width="3.7109375" style="6" bestFit="1" customWidth="1"/>
    <col min="3588" max="3588" width="21.140625" style="6" customWidth="1"/>
    <col min="3589" max="3589" width="7.28515625" style="6" customWidth="1"/>
    <col min="3590" max="3590" width="9.5703125" style="6" customWidth="1"/>
    <col min="3591" max="3592" width="9.28515625" style="6" customWidth="1"/>
    <col min="3593" max="3594" width="8.140625" style="6" customWidth="1"/>
    <col min="3595" max="3595" width="8.28515625" style="6" customWidth="1"/>
    <col min="3596" max="3596" width="10" style="6" customWidth="1"/>
    <col min="3597" max="3597" width="11" style="6" customWidth="1"/>
    <col min="3598" max="3598" width="2.7109375" style="6" customWidth="1"/>
    <col min="3599" max="3599" width="15.7109375" style="6" bestFit="1" customWidth="1"/>
    <col min="3600" max="3600" width="15.7109375" style="6" customWidth="1"/>
    <col min="3601" max="3601" width="13.85546875" style="6" customWidth="1"/>
    <col min="3602" max="3842" width="9.140625" style="6"/>
    <col min="3843" max="3843" width="3.7109375" style="6" bestFit="1" customWidth="1"/>
    <col min="3844" max="3844" width="21.140625" style="6" customWidth="1"/>
    <col min="3845" max="3845" width="7.28515625" style="6" customWidth="1"/>
    <col min="3846" max="3846" width="9.5703125" style="6" customWidth="1"/>
    <col min="3847" max="3848" width="9.28515625" style="6" customWidth="1"/>
    <col min="3849" max="3850" width="8.140625" style="6" customWidth="1"/>
    <col min="3851" max="3851" width="8.28515625" style="6" customWidth="1"/>
    <col min="3852" max="3852" width="10" style="6" customWidth="1"/>
    <col min="3853" max="3853" width="11" style="6" customWidth="1"/>
    <col min="3854" max="3854" width="2.7109375" style="6" customWidth="1"/>
    <col min="3855" max="3855" width="15.7109375" style="6" bestFit="1" customWidth="1"/>
    <col min="3856" max="3856" width="15.7109375" style="6" customWidth="1"/>
    <col min="3857" max="3857" width="13.85546875" style="6" customWidth="1"/>
    <col min="3858" max="4098" width="9.140625" style="6"/>
    <col min="4099" max="4099" width="3.7109375" style="6" bestFit="1" customWidth="1"/>
    <col min="4100" max="4100" width="21.140625" style="6" customWidth="1"/>
    <col min="4101" max="4101" width="7.28515625" style="6" customWidth="1"/>
    <col min="4102" max="4102" width="9.5703125" style="6" customWidth="1"/>
    <col min="4103" max="4104" width="9.28515625" style="6" customWidth="1"/>
    <col min="4105" max="4106" width="8.140625" style="6" customWidth="1"/>
    <col min="4107" max="4107" width="8.28515625" style="6" customWidth="1"/>
    <col min="4108" max="4108" width="10" style="6" customWidth="1"/>
    <col min="4109" max="4109" width="11" style="6" customWidth="1"/>
    <col min="4110" max="4110" width="2.7109375" style="6" customWidth="1"/>
    <col min="4111" max="4111" width="15.7109375" style="6" bestFit="1" customWidth="1"/>
    <col min="4112" max="4112" width="15.7109375" style="6" customWidth="1"/>
    <col min="4113" max="4113" width="13.85546875" style="6" customWidth="1"/>
    <col min="4114" max="4354" width="9.140625" style="6"/>
    <col min="4355" max="4355" width="3.7109375" style="6" bestFit="1" customWidth="1"/>
    <col min="4356" max="4356" width="21.140625" style="6" customWidth="1"/>
    <col min="4357" max="4357" width="7.28515625" style="6" customWidth="1"/>
    <col min="4358" max="4358" width="9.5703125" style="6" customWidth="1"/>
    <col min="4359" max="4360" width="9.28515625" style="6" customWidth="1"/>
    <col min="4361" max="4362" width="8.140625" style="6" customWidth="1"/>
    <col min="4363" max="4363" width="8.28515625" style="6" customWidth="1"/>
    <col min="4364" max="4364" width="10" style="6" customWidth="1"/>
    <col min="4365" max="4365" width="11" style="6" customWidth="1"/>
    <col min="4366" max="4366" width="2.7109375" style="6" customWidth="1"/>
    <col min="4367" max="4367" width="15.7109375" style="6" bestFit="1" customWidth="1"/>
    <col min="4368" max="4368" width="15.7109375" style="6" customWidth="1"/>
    <col min="4369" max="4369" width="13.85546875" style="6" customWidth="1"/>
    <col min="4370" max="4610" width="9.140625" style="6"/>
    <col min="4611" max="4611" width="3.7109375" style="6" bestFit="1" customWidth="1"/>
    <col min="4612" max="4612" width="21.140625" style="6" customWidth="1"/>
    <col min="4613" max="4613" width="7.28515625" style="6" customWidth="1"/>
    <col min="4614" max="4614" width="9.5703125" style="6" customWidth="1"/>
    <col min="4615" max="4616" width="9.28515625" style="6" customWidth="1"/>
    <col min="4617" max="4618" width="8.140625" style="6" customWidth="1"/>
    <col min="4619" max="4619" width="8.28515625" style="6" customWidth="1"/>
    <col min="4620" max="4620" width="10" style="6" customWidth="1"/>
    <col min="4621" max="4621" width="11" style="6" customWidth="1"/>
    <col min="4622" max="4622" width="2.7109375" style="6" customWidth="1"/>
    <col min="4623" max="4623" width="15.7109375" style="6" bestFit="1" customWidth="1"/>
    <col min="4624" max="4624" width="15.7109375" style="6" customWidth="1"/>
    <col min="4625" max="4625" width="13.85546875" style="6" customWidth="1"/>
    <col min="4626" max="4866" width="9.140625" style="6"/>
    <col min="4867" max="4867" width="3.7109375" style="6" bestFit="1" customWidth="1"/>
    <col min="4868" max="4868" width="21.140625" style="6" customWidth="1"/>
    <col min="4869" max="4869" width="7.28515625" style="6" customWidth="1"/>
    <col min="4870" max="4870" width="9.5703125" style="6" customWidth="1"/>
    <col min="4871" max="4872" width="9.28515625" style="6" customWidth="1"/>
    <col min="4873" max="4874" width="8.140625" style="6" customWidth="1"/>
    <col min="4875" max="4875" width="8.28515625" style="6" customWidth="1"/>
    <col min="4876" max="4876" width="10" style="6" customWidth="1"/>
    <col min="4877" max="4877" width="11" style="6" customWidth="1"/>
    <col min="4878" max="4878" width="2.7109375" style="6" customWidth="1"/>
    <col min="4879" max="4879" width="15.7109375" style="6" bestFit="1" customWidth="1"/>
    <col min="4880" max="4880" width="15.7109375" style="6" customWidth="1"/>
    <col min="4881" max="4881" width="13.85546875" style="6" customWidth="1"/>
    <col min="4882" max="5122" width="9.140625" style="6"/>
    <col min="5123" max="5123" width="3.7109375" style="6" bestFit="1" customWidth="1"/>
    <col min="5124" max="5124" width="21.140625" style="6" customWidth="1"/>
    <col min="5125" max="5125" width="7.28515625" style="6" customWidth="1"/>
    <col min="5126" max="5126" width="9.5703125" style="6" customWidth="1"/>
    <col min="5127" max="5128" width="9.28515625" style="6" customWidth="1"/>
    <col min="5129" max="5130" width="8.140625" style="6" customWidth="1"/>
    <col min="5131" max="5131" width="8.28515625" style="6" customWidth="1"/>
    <col min="5132" max="5132" width="10" style="6" customWidth="1"/>
    <col min="5133" max="5133" width="11" style="6" customWidth="1"/>
    <col min="5134" max="5134" width="2.7109375" style="6" customWidth="1"/>
    <col min="5135" max="5135" width="15.7109375" style="6" bestFit="1" customWidth="1"/>
    <col min="5136" max="5136" width="15.7109375" style="6" customWidth="1"/>
    <col min="5137" max="5137" width="13.85546875" style="6" customWidth="1"/>
    <col min="5138" max="5378" width="9.140625" style="6"/>
    <col min="5379" max="5379" width="3.7109375" style="6" bestFit="1" customWidth="1"/>
    <col min="5380" max="5380" width="21.140625" style="6" customWidth="1"/>
    <col min="5381" max="5381" width="7.28515625" style="6" customWidth="1"/>
    <col min="5382" max="5382" width="9.5703125" style="6" customWidth="1"/>
    <col min="5383" max="5384" width="9.28515625" style="6" customWidth="1"/>
    <col min="5385" max="5386" width="8.140625" style="6" customWidth="1"/>
    <col min="5387" max="5387" width="8.28515625" style="6" customWidth="1"/>
    <col min="5388" max="5388" width="10" style="6" customWidth="1"/>
    <col min="5389" max="5389" width="11" style="6" customWidth="1"/>
    <col min="5390" max="5390" width="2.7109375" style="6" customWidth="1"/>
    <col min="5391" max="5391" width="15.7109375" style="6" bestFit="1" customWidth="1"/>
    <col min="5392" max="5392" width="15.7109375" style="6" customWidth="1"/>
    <col min="5393" max="5393" width="13.85546875" style="6" customWidth="1"/>
    <col min="5394" max="5634" width="9.140625" style="6"/>
    <col min="5635" max="5635" width="3.7109375" style="6" bestFit="1" customWidth="1"/>
    <col min="5636" max="5636" width="21.140625" style="6" customWidth="1"/>
    <col min="5637" max="5637" width="7.28515625" style="6" customWidth="1"/>
    <col min="5638" max="5638" width="9.5703125" style="6" customWidth="1"/>
    <col min="5639" max="5640" width="9.28515625" style="6" customWidth="1"/>
    <col min="5641" max="5642" width="8.140625" style="6" customWidth="1"/>
    <col min="5643" max="5643" width="8.28515625" style="6" customWidth="1"/>
    <col min="5644" max="5644" width="10" style="6" customWidth="1"/>
    <col min="5645" max="5645" width="11" style="6" customWidth="1"/>
    <col min="5646" max="5646" width="2.7109375" style="6" customWidth="1"/>
    <col min="5647" max="5647" width="15.7109375" style="6" bestFit="1" customWidth="1"/>
    <col min="5648" max="5648" width="15.7109375" style="6" customWidth="1"/>
    <col min="5649" max="5649" width="13.85546875" style="6" customWidth="1"/>
    <col min="5650" max="5890" width="9.140625" style="6"/>
    <col min="5891" max="5891" width="3.7109375" style="6" bestFit="1" customWidth="1"/>
    <col min="5892" max="5892" width="21.140625" style="6" customWidth="1"/>
    <col min="5893" max="5893" width="7.28515625" style="6" customWidth="1"/>
    <col min="5894" max="5894" width="9.5703125" style="6" customWidth="1"/>
    <col min="5895" max="5896" width="9.28515625" style="6" customWidth="1"/>
    <col min="5897" max="5898" width="8.140625" style="6" customWidth="1"/>
    <col min="5899" max="5899" width="8.28515625" style="6" customWidth="1"/>
    <col min="5900" max="5900" width="10" style="6" customWidth="1"/>
    <col min="5901" max="5901" width="11" style="6" customWidth="1"/>
    <col min="5902" max="5902" width="2.7109375" style="6" customWidth="1"/>
    <col min="5903" max="5903" width="15.7109375" style="6" bestFit="1" customWidth="1"/>
    <col min="5904" max="5904" width="15.7109375" style="6" customWidth="1"/>
    <col min="5905" max="5905" width="13.85546875" style="6" customWidth="1"/>
    <col min="5906" max="6146" width="9.140625" style="6"/>
    <col min="6147" max="6147" width="3.7109375" style="6" bestFit="1" customWidth="1"/>
    <col min="6148" max="6148" width="21.140625" style="6" customWidth="1"/>
    <col min="6149" max="6149" width="7.28515625" style="6" customWidth="1"/>
    <col min="6150" max="6150" width="9.5703125" style="6" customWidth="1"/>
    <col min="6151" max="6152" width="9.28515625" style="6" customWidth="1"/>
    <col min="6153" max="6154" width="8.140625" style="6" customWidth="1"/>
    <col min="6155" max="6155" width="8.28515625" style="6" customWidth="1"/>
    <col min="6156" max="6156" width="10" style="6" customWidth="1"/>
    <col min="6157" max="6157" width="11" style="6" customWidth="1"/>
    <col min="6158" max="6158" width="2.7109375" style="6" customWidth="1"/>
    <col min="6159" max="6159" width="15.7109375" style="6" bestFit="1" customWidth="1"/>
    <col min="6160" max="6160" width="15.7109375" style="6" customWidth="1"/>
    <col min="6161" max="6161" width="13.85546875" style="6" customWidth="1"/>
    <col min="6162" max="6402" width="9.140625" style="6"/>
    <col min="6403" max="6403" width="3.7109375" style="6" bestFit="1" customWidth="1"/>
    <col min="6404" max="6404" width="21.140625" style="6" customWidth="1"/>
    <col min="6405" max="6405" width="7.28515625" style="6" customWidth="1"/>
    <col min="6406" max="6406" width="9.5703125" style="6" customWidth="1"/>
    <col min="6407" max="6408" width="9.28515625" style="6" customWidth="1"/>
    <col min="6409" max="6410" width="8.140625" style="6" customWidth="1"/>
    <col min="6411" max="6411" width="8.28515625" style="6" customWidth="1"/>
    <col min="6412" max="6412" width="10" style="6" customWidth="1"/>
    <col min="6413" max="6413" width="11" style="6" customWidth="1"/>
    <col min="6414" max="6414" width="2.7109375" style="6" customWidth="1"/>
    <col min="6415" max="6415" width="15.7109375" style="6" bestFit="1" customWidth="1"/>
    <col min="6416" max="6416" width="15.7109375" style="6" customWidth="1"/>
    <col min="6417" max="6417" width="13.85546875" style="6" customWidth="1"/>
    <col min="6418" max="6658" width="9.140625" style="6"/>
    <col min="6659" max="6659" width="3.7109375" style="6" bestFit="1" customWidth="1"/>
    <col min="6660" max="6660" width="21.140625" style="6" customWidth="1"/>
    <col min="6661" max="6661" width="7.28515625" style="6" customWidth="1"/>
    <col min="6662" max="6662" width="9.5703125" style="6" customWidth="1"/>
    <col min="6663" max="6664" width="9.28515625" style="6" customWidth="1"/>
    <col min="6665" max="6666" width="8.140625" style="6" customWidth="1"/>
    <col min="6667" max="6667" width="8.28515625" style="6" customWidth="1"/>
    <col min="6668" max="6668" width="10" style="6" customWidth="1"/>
    <col min="6669" max="6669" width="11" style="6" customWidth="1"/>
    <col min="6670" max="6670" width="2.7109375" style="6" customWidth="1"/>
    <col min="6671" max="6671" width="15.7109375" style="6" bestFit="1" customWidth="1"/>
    <col min="6672" max="6672" width="15.7109375" style="6" customWidth="1"/>
    <col min="6673" max="6673" width="13.85546875" style="6" customWidth="1"/>
    <col min="6674" max="6914" width="9.140625" style="6"/>
    <col min="6915" max="6915" width="3.7109375" style="6" bestFit="1" customWidth="1"/>
    <col min="6916" max="6916" width="21.140625" style="6" customWidth="1"/>
    <col min="6917" max="6917" width="7.28515625" style="6" customWidth="1"/>
    <col min="6918" max="6918" width="9.5703125" style="6" customWidth="1"/>
    <col min="6919" max="6920" width="9.28515625" style="6" customWidth="1"/>
    <col min="6921" max="6922" width="8.140625" style="6" customWidth="1"/>
    <col min="6923" max="6923" width="8.28515625" style="6" customWidth="1"/>
    <col min="6924" max="6924" width="10" style="6" customWidth="1"/>
    <col min="6925" max="6925" width="11" style="6" customWidth="1"/>
    <col min="6926" max="6926" width="2.7109375" style="6" customWidth="1"/>
    <col min="6927" max="6927" width="15.7109375" style="6" bestFit="1" customWidth="1"/>
    <col min="6928" max="6928" width="15.7109375" style="6" customWidth="1"/>
    <col min="6929" max="6929" width="13.85546875" style="6" customWidth="1"/>
    <col min="6930" max="7170" width="9.140625" style="6"/>
    <col min="7171" max="7171" width="3.7109375" style="6" bestFit="1" customWidth="1"/>
    <col min="7172" max="7172" width="21.140625" style="6" customWidth="1"/>
    <col min="7173" max="7173" width="7.28515625" style="6" customWidth="1"/>
    <col min="7174" max="7174" width="9.5703125" style="6" customWidth="1"/>
    <col min="7175" max="7176" width="9.28515625" style="6" customWidth="1"/>
    <col min="7177" max="7178" width="8.140625" style="6" customWidth="1"/>
    <col min="7179" max="7179" width="8.28515625" style="6" customWidth="1"/>
    <col min="7180" max="7180" width="10" style="6" customWidth="1"/>
    <col min="7181" max="7181" width="11" style="6" customWidth="1"/>
    <col min="7182" max="7182" width="2.7109375" style="6" customWidth="1"/>
    <col min="7183" max="7183" width="15.7109375" style="6" bestFit="1" customWidth="1"/>
    <col min="7184" max="7184" width="15.7109375" style="6" customWidth="1"/>
    <col min="7185" max="7185" width="13.85546875" style="6" customWidth="1"/>
    <col min="7186" max="7426" width="9.140625" style="6"/>
    <col min="7427" max="7427" width="3.7109375" style="6" bestFit="1" customWidth="1"/>
    <col min="7428" max="7428" width="21.140625" style="6" customWidth="1"/>
    <col min="7429" max="7429" width="7.28515625" style="6" customWidth="1"/>
    <col min="7430" max="7430" width="9.5703125" style="6" customWidth="1"/>
    <col min="7431" max="7432" width="9.28515625" style="6" customWidth="1"/>
    <col min="7433" max="7434" width="8.140625" style="6" customWidth="1"/>
    <col min="7435" max="7435" width="8.28515625" style="6" customWidth="1"/>
    <col min="7436" max="7436" width="10" style="6" customWidth="1"/>
    <col min="7437" max="7437" width="11" style="6" customWidth="1"/>
    <col min="7438" max="7438" width="2.7109375" style="6" customWidth="1"/>
    <col min="7439" max="7439" width="15.7109375" style="6" bestFit="1" customWidth="1"/>
    <col min="7440" max="7440" width="15.7109375" style="6" customWidth="1"/>
    <col min="7441" max="7441" width="13.85546875" style="6" customWidth="1"/>
    <col min="7442" max="7682" width="9.140625" style="6"/>
    <col min="7683" max="7683" width="3.7109375" style="6" bestFit="1" customWidth="1"/>
    <col min="7684" max="7684" width="21.140625" style="6" customWidth="1"/>
    <col min="7685" max="7685" width="7.28515625" style="6" customWidth="1"/>
    <col min="7686" max="7686" width="9.5703125" style="6" customWidth="1"/>
    <col min="7687" max="7688" width="9.28515625" style="6" customWidth="1"/>
    <col min="7689" max="7690" width="8.140625" style="6" customWidth="1"/>
    <col min="7691" max="7691" width="8.28515625" style="6" customWidth="1"/>
    <col min="7692" max="7692" width="10" style="6" customWidth="1"/>
    <col min="7693" max="7693" width="11" style="6" customWidth="1"/>
    <col min="7694" max="7694" width="2.7109375" style="6" customWidth="1"/>
    <col min="7695" max="7695" width="15.7109375" style="6" bestFit="1" customWidth="1"/>
    <col min="7696" max="7696" width="15.7109375" style="6" customWidth="1"/>
    <col min="7697" max="7697" width="13.85546875" style="6" customWidth="1"/>
    <col min="7698" max="7938" width="9.140625" style="6"/>
    <col min="7939" max="7939" width="3.7109375" style="6" bestFit="1" customWidth="1"/>
    <col min="7940" max="7940" width="21.140625" style="6" customWidth="1"/>
    <col min="7941" max="7941" width="7.28515625" style="6" customWidth="1"/>
    <col min="7942" max="7942" width="9.5703125" style="6" customWidth="1"/>
    <col min="7943" max="7944" width="9.28515625" style="6" customWidth="1"/>
    <col min="7945" max="7946" width="8.140625" style="6" customWidth="1"/>
    <col min="7947" max="7947" width="8.28515625" style="6" customWidth="1"/>
    <col min="7948" max="7948" width="10" style="6" customWidth="1"/>
    <col min="7949" max="7949" width="11" style="6" customWidth="1"/>
    <col min="7950" max="7950" width="2.7109375" style="6" customWidth="1"/>
    <col min="7951" max="7951" width="15.7109375" style="6" bestFit="1" customWidth="1"/>
    <col min="7952" max="7952" width="15.7109375" style="6" customWidth="1"/>
    <col min="7953" max="7953" width="13.85546875" style="6" customWidth="1"/>
    <col min="7954" max="8194" width="9.140625" style="6"/>
    <col min="8195" max="8195" width="3.7109375" style="6" bestFit="1" customWidth="1"/>
    <col min="8196" max="8196" width="21.140625" style="6" customWidth="1"/>
    <col min="8197" max="8197" width="7.28515625" style="6" customWidth="1"/>
    <col min="8198" max="8198" width="9.5703125" style="6" customWidth="1"/>
    <col min="8199" max="8200" width="9.28515625" style="6" customWidth="1"/>
    <col min="8201" max="8202" width="8.140625" style="6" customWidth="1"/>
    <col min="8203" max="8203" width="8.28515625" style="6" customWidth="1"/>
    <col min="8204" max="8204" width="10" style="6" customWidth="1"/>
    <col min="8205" max="8205" width="11" style="6" customWidth="1"/>
    <col min="8206" max="8206" width="2.7109375" style="6" customWidth="1"/>
    <col min="8207" max="8207" width="15.7109375" style="6" bestFit="1" customWidth="1"/>
    <col min="8208" max="8208" width="15.7109375" style="6" customWidth="1"/>
    <col min="8209" max="8209" width="13.85546875" style="6" customWidth="1"/>
    <col min="8210" max="8450" width="9.140625" style="6"/>
    <col min="8451" max="8451" width="3.7109375" style="6" bestFit="1" customWidth="1"/>
    <col min="8452" max="8452" width="21.140625" style="6" customWidth="1"/>
    <col min="8453" max="8453" width="7.28515625" style="6" customWidth="1"/>
    <col min="8454" max="8454" width="9.5703125" style="6" customWidth="1"/>
    <col min="8455" max="8456" width="9.28515625" style="6" customWidth="1"/>
    <col min="8457" max="8458" width="8.140625" style="6" customWidth="1"/>
    <col min="8459" max="8459" width="8.28515625" style="6" customWidth="1"/>
    <col min="8460" max="8460" width="10" style="6" customWidth="1"/>
    <col min="8461" max="8461" width="11" style="6" customWidth="1"/>
    <col min="8462" max="8462" width="2.7109375" style="6" customWidth="1"/>
    <col min="8463" max="8463" width="15.7109375" style="6" bestFit="1" customWidth="1"/>
    <col min="8464" max="8464" width="15.7109375" style="6" customWidth="1"/>
    <col min="8465" max="8465" width="13.85546875" style="6" customWidth="1"/>
    <col min="8466" max="8706" width="9.140625" style="6"/>
    <col min="8707" max="8707" width="3.7109375" style="6" bestFit="1" customWidth="1"/>
    <col min="8708" max="8708" width="21.140625" style="6" customWidth="1"/>
    <col min="8709" max="8709" width="7.28515625" style="6" customWidth="1"/>
    <col min="8710" max="8710" width="9.5703125" style="6" customWidth="1"/>
    <col min="8711" max="8712" width="9.28515625" style="6" customWidth="1"/>
    <col min="8713" max="8714" width="8.140625" style="6" customWidth="1"/>
    <col min="8715" max="8715" width="8.28515625" style="6" customWidth="1"/>
    <col min="8716" max="8716" width="10" style="6" customWidth="1"/>
    <col min="8717" max="8717" width="11" style="6" customWidth="1"/>
    <col min="8718" max="8718" width="2.7109375" style="6" customWidth="1"/>
    <col min="8719" max="8719" width="15.7109375" style="6" bestFit="1" customWidth="1"/>
    <col min="8720" max="8720" width="15.7109375" style="6" customWidth="1"/>
    <col min="8721" max="8721" width="13.85546875" style="6" customWidth="1"/>
    <col min="8722" max="8962" width="9.140625" style="6"/>
    <col min="8963" max="8963" width="3.7109375" style="6" bestFit="1" customWidth="1"/>
    <col min="8964" max="8964" width="21.140625" style="6" customWidth="1"/>
    <col min="8965" max="8965" width="7.28515625" style="6" customWidth="1"/>
    <col min="8966" max="8966" width="9.5703125" style="6" customWidth="1"/>
    <col min="8967" max="8968" width="9.28515625" style="6" customWidth="1"/>
    <col min="8969" max="8970" width="8.140625" style="6" customWidth="1"/>
    <col min="8971" max="8971" width="8.28515625" style="6" customWidth="1"/>
    <col min="8972" max="8972" width="10" style="6" customWidth="1"/>
    <col min="8973" max="8973" width="11" style="6" customWidth="1"/>
    <col min="8974" max="8974" width="2.7109375" style="6" customWidth="1"/>
    <col min="8975" max="8975" width="15.7109375" style="6" bestFit="1" customWidth="1"/>
    <col min="8976" max="8976" width="15.7109375" style="6" customWidth="1"/>
    <col min="8977" max="8977" width="13.85546875" style="6" customWidth="1"/>
    <col min="8978" max="9218" width="9.140625" style="6"/>
    <col min="9219" max="9219" width="3.7109375" style="6" bestFit="1" customWidth="1"/>
    <col min="9220" max="9220" width="21.140625" style="6" customWidth="1"/>
    <col min="9221" max="9221" width="7.28515625" style="6" customWidth="1"/>
    <col min="9222" max="9222" width="9.5703125" style="6" customWidth="1"/>
    <col min="9223" max="9224" width="9.28515625" style="6" customWidth="1"/>
    <col min="9225" max="9226" width="8.140625" style="6" customWidth="1"/>
    <col min="9227" max="9227" width="8.28515625" style="6" customWidth="1"/>
    <col min="9228" max="9228" width="10" style="6" customWidth="1"/>
    <col min="9229" max="9229" width="11" style="6" customWidth="1"/>
    <col min="9230" max="9230" width="2.7109375" style="6" customWidth="1"/>
    <col min="9231" max="9231" width="15.7109375" style="6" bestFit="1" customWidth="1"/>
    <col min="9232" max="9232" width="15.7109375" style="6" customWidth="1"/>
    <col min="9233" max="9233" width="13.85546875" style="6" customWidth="1"/>
    <col min="9234" max="9474" width="9.140625" style="6"/>
    <col min="9475" max="9475" width="3.7109375" style="6" bestFit="1" customWidth="1"/>
    <col min="9476" max="9476" width="21.140625" style="6" customWidth="1"/>
    <col min="9477" max="9477" width="7.28515625" style="6" customWidth="1"/>
    <col min="9478" max="9478" width="9.5703125" style="6" customWidth="1"/>
    <col min="9479" max="9480" width="9.28515625" style="6" customWidth="1"/>
    <col min="9481" max="9482" width="8.140625" style="6" customWidth="1"/>
    <col min="9483" max="9483" width="8.28515625" style="6" customWidth="1"/>
    <col min="9484" max="9484" width="10" style="6" customWidth="1"/>
    <col min="9485" max="9485" width="11" style="6" customWidth="1"/>
    <col min="9486" max="9486" width="2.7109375" style="6" customWidth="1"/>
    <col min="9487" max="9487" width="15.7109375" style="6" bestFit="1" customWidth="1"/>
    <col min="9488" max="9488" width="15.7109375" style="6" customWidth="1"/>
    <col min="9489" max="9489" width="13.85546875" style="6" customWidth="1"/>
    <col min="9490" max="9730" width="9.140625" style="6"/>
    <col min="9731" max="9731" width="3.7109375" style="6" bestFit="1" customWidth="1"/>
    <col min="9732" max="9732" width="21.140625" style="6" customWidth="1"/>
    <col min="9733" max="9733" width="7.28515625" style="6" customWidth="1"/>
    <col min="9734" max="9734" width="9.5703125" style="6" customWidth="1"/>
    <col min="9735" max="9736" width="9.28515625" style="6" customWidth="1"/>
    <col min="9737" max="9738" width="8.140625" style="6" customWidth="1"/>
    <col min="9739" max="9739" width="8.28515625" style="6" customWidth="1"/>
    <col min="9740" max="9740" width="10" style="6" customWidth="1"/>
    <col min="9741" max="9741" width="11" style="6" customWidth="1"/>
    <col min="9742" max="9742" width="2.7109375" style="6" customWidth="1"/>
    <col min="9743" max="9743" width="15.7109375" style="6" bestFit="1" customWidth="1"/>
    <col min="9744" max="9744" width="15.7109375" style="6" customWidth="1"/>
    <col min="9745" max="9745" width="13.85546875" style="6" customWidth="1"/>
    <col min="9746" max="9986" width="9.140625" style="6"/>
    <col min="9987" max="9987" width="3.7109375" style="6" bestFit="1" customWidth="1"/>
    <col min="9988" max="9988" width="21.140625" style="6" customWidth="1"/>
    <col min="9989" max="9989" width="7.28515625" style="6" customWidth="1"/>
    <col min="9990" max="9990" width="9.5703125" style="6" customWidth="1"/>
    <col min="9991" max="9992" width="9.28515625" style="6" customWidth="1"/>
    <col min="9993" max="9994" width="8.140625" style="6" customWidth="1"/>
    <col min="9995" max="9995" width="8.28515625" style="6" customWidth="1"/>
    <col min="9996" max="9996" width="10" style="6" customWidth="1"/>
    <col min="9997" max="9997" width="11" style="6" customWidth="1"/>
    <col min="9998" max="9998" width="2.7109375" style="6" customWidth="1"/>
    <col min="9999" max="9999" width="15.7109375" style="6" bestFit="1" customWidth="1"/>
    <col min="10000" max="10000" width="15.7109375" style="6" customWidth="1"/>
    <col min="10001" max="10001" width="13.85546875" style="6" customWidth="1"/>
    <col min="10002" max="10242" width="9.140625" style="6"/>
    <col min="10243" max="10243" width="3.7109375" style="6" bestFit="1" customWidth="1"/>
    <col min="10244" max="10244" width="21.140625" style="6" customWidth="1"/>
    <col min="10245" max="10245" width="7.28515625" style="6" customWidth="1"/>
    <col min="10246" max="10246" width="9.5703125" style="6" customWidth="1"/>
    <col min="10247" max="10248" width="9.28515625" style="6" customWidth="1"/>
    <col min="10249" max="10250" width="8.140625" style="6" customWidth="1"/>
    <col min="10251" max="10251" width="8.28515625" style="6" customWidth="1"/>
    <col min="10252" max="10252" width="10" style="6" customWidth="1"/>
    <col min="10253" max="10253" width="11" style="6" customWidth="1"/>
    <col min="10254" max="10254" width="2.7109375" style="6" customWidth="1"/>
    <col min="10255" max="10255" width="15.7109375" style="6" bestFit="1" customWidth="1"/>
    <col min="10256" max="10256" width="15.7109375" style="6" customWidth="1"/>
    <col min="10257" max="10257" width="13.85546875" style="6" customWidth="1"/>
    <col min="10258" max="10498" width="9.140625" style="6"/>
    <col min="10499" max="10499" width="3.7109375" style="6" bestFit="1" customWidth="1"/>
    <col min="10500" max="10500" width="21.140625" style="6" customWidth="1"/>
    <col min="10501" max="10501" width="7.28515625" style="6" customWidth="1"/>
    <col min="10502" max="10502" width="9.5703125" style="6" customWidth="1"/>
    <col min="10503" max="10504" width="9.28515625" style="6" customWidth="1"/>
    <col min="10505" max="10506" width="8.140625" style="6" customWidth="1"/>
    <col min="10507" max="10507" width="8.28515625" style="6" customWidth="1"/>
    <col min="10508" max="10508" width="10" style="6" customWidth="1"/>
    <col min="10509" max="10509" width="11" style="6" customWidth="1"/>
    <col min="10510" max="10510" width="2.7109375" style="6" customWidth="1"/>
    <col min="10511" max="10511" width="15.7109375" style="6" bestFit="1" customWidth="1"/>
    <col min="10512" max="10512" width="15.7109375" style="6" customWidth="1"/>
    <col min="10513" max="10513" width="13.85546875" style="6" customWidth="1"/>
    <col min="10514" max="10754" width="9.140625" style="6"/>
    <col min="10755" max="10755" width="3.7109375" style="6" bestFit="1" customWidth="1"/>
    <col min="10756" max="10756" width="21.140625" style="6" customWidth="1"/>
    <col min="10757" max="10757" width="7.28515625" style="6" customWidth="1"/>
    <col min="10758" max="10758" width="9.5703125" style="6" customWidth="1"/>
    <col min="10759" max="10760" width="9.28515625" style="6" customWidth="1"/>
    <col min="10761" max="10762" width="8.140625" style="6" customWidth="1"/>
    <col min="10763" max="10763" width="8.28515625" style="6" customWidth="1"/>
    <col min="10764" max="10764" width="10" style="6" customWidth="1"/>
    <col min="10765" max="10765" width="11" style="6" customWidth="1"/>
    <col min="10766" max="10766" width="2.7109375" style="6" customWidth="1"/>
    <col min="10767" max="10767" width="15.7109375" style="6" bestFit="1" customWidth="1"/>
    <col min="10768" max="10768" width="15.7109375" style="6" customWidth="1"/>
    <col min="10769" max="10769" width="13.85546875" style="6" customWidth="1"/>
    <col min="10770" max="11010" width="9.140625" style="6"/>
    <col min="11011" max="11011" width="3.7109375" style="6" bestFit="1" customWidth="1"/>
    <col min="11012" max="11012" width="21.140625" style="6" customWidth="1"/>
    <col min="11013" max="11013" width="7.28515625" style="6" customWidth="1"/>
    <col min="11014" max="11014" width="9.5703125" style="6" customWidth="1"/>
    <col min="11015" max="11016" width="9.28515625" style="6" customWidth="1"/>
    <col min="11017" max="11018" width="8.140625" style="6" customWidth="1"/>
    <col min="11019" max="11019" width="8.28515625" style="6" customWidth="1"/>
    <col min="11020" max="11020" width="10" style="6" customWidth="1"/>
    <col min="11021" max="11021" width="11" style="6" customWidth="1"/>
    <col min="11022" max="11022" width="2.7109375" style="6" customWidth="1"/>
    <col min="11023" max="11023" width="15.7109375" style="6" bestFit="1" customWidth="1"/>
    <col min="11024" max="11024" width="15.7109375" style="6" customWidth="1"/>
    <col min="11025" max="11025" width="13.85546875" style="6" customWidth="1"/>
    <col min="11026" max="11266" width="9.140625" style="6"/>
    <col min="11267" max="11267" width="3.7109375" style="6" bestFit="1" customWidth="1"/>
    <col min="11268" max="11268" width="21.140625" style="6" customWidth="1"/>
    <col min="11269" max="11269" width="7.28515625" style="6" customWidth="1"/>
    <col min="11270" max="11270" width="9.5703125" style="6" customWidth="1"/>
    <col min="11271" max="11272" width="9.28515625" style="6" customWidth="1"/>
    <col min="11273" max="11274" width="8.140625" style="6" customWidth="1"/>
    <col min="11275" max="11275" width="8.28515625" style="6" customWidth="1"/>
    <col min="11276" max="11276" width="10" style="6" customWidth="1"/>
    <col min="11277" max="11277" width="11" style="6" customWidth="1"/>
    <col min="11278" max="11278" width="2.7109375" style="6" customWidth="1"/>
    <col min="11279" max="11279" width="15.7109375" style="6" bestFit="1" customWidth="1"/>
    <col min="11280" max="11280" width="15.7109375" style="6" customWidth="1"/>
    <col min="11281" max="11281" width="13.85546875" style="6" customWidth="1"/>
    <col min="11282" max="11522" width="9.140625" style="6"/>
    <col min="11523" max="11523" width="3.7109375" style="6" bestFit="1" customWidth="1"/>
    <col min="11524" max="11524" width="21.140625" style="6" customWidth="1"/>
    <col min="11525" max="11525" width="7.28515625" style="6" customWidth="1"/>
    <col min="11526" max="11526" width="9.5703125" style="6" customWidth="1"/>
    <col min="11527" max="11528" width="9.28515625" style="6" customWidth="1"/>
    <col min="11529" max="11530" width="8.140625" style="6" customWidth="1"/>
    <col min="11531" max="11531" width="8.28515625" style="6" customWidth="1"/>
    <col min="11532" max="11532" width="10" style="6" customWidth="1"/>
    <col min="11533" max="11533" width="11" style="6" customWidth="1"/>
    <col min="11534" max="11534" width="2.7109375" style="6" customWidth="1"/>
    <col min="11535" max="11535" width="15.7109375" style="6" bestFit="1" customWidth="1"/>
    <col min="11536" max="11536" width="15.7109375" style="6" customWidth="1"/>
    <col min="11537" max="11537" width="13.85546875" style="6" customWidth="1"/>
    <col min="11538" max="11778" width="9.140625" style="6"/>
    <col min="11779" max="11779" width="3.7109375" style="6" bestFit="1" customWidth="1"/>
    <col min="11780" max="11780" width="21.140625" style="6" customWidth="1"/>
    <col min="11781" max="11781" width="7.28515625" style="6" customWidth="1"/>
    <col min="11782" max="11782" width="9.5703125" style="6" customWidth="1"/>
    <col min="11783" max="11784" width="9.28515625" style="6" customWidth="1"/>
    <col min="11785" max="11786" width="8.140625" style="6" customWidth="1"/>
    <col min="11787" max="11787" width="8.28515625" style="6" customWidth="1"/>
    <col min="11788" max="11788" width="10" style="6" customWidth="1"/>
    <col min="11789" max="11789" width="11" style="6" customWidth="1"/>
    <col min="11790" max="11790" width="2.7109375" style="6" customWidth="1"/>
    <col min="11791" max="11791" width="15.7109375" style="6" bestFit="1" customWidth="1"/>
    <col min="11792" max="11792" width="15.7109375" style="6" customWidth="1"/>
    <col min="11793" max="11793" width="13.85546875" style="6" customWidth="1"/>
    <col min="11794" max="12034" width="9.140625" style="6"/>
    <col min="12035" max="12035" width="3.7109375" style="6" bestFit="1" customWidth="1"/>
    <col min="12036" max="12036" width="21.140625" style="6" customWidth="1"/>
    <col min="12037" max="12037" width="7.28515625" style="6" customWidth="1"/>
    <col min="12038" max="12038" width="9.5703125" style="6" customWidth="1"/>
    <col min="12039" max="12040" width="9.28515625" style="6" customWidth="1"/>
    <col min="12041" max="12042" width="8.140625" style="6" customWidth="1"/>
    <col min="12043" max="12043" width="8.28515625" style="6" customWidth="1"/>
    <col min="12044" max="12044" width="10" style="6" customWidth="1"/>
    <col min="12045" max="12045" width="11" style="6" customWidth="1"/>
    <col min="12046" max="12046" width="2.7109375" style="6" customWidth="1"/>
    <col min="12047" max="12047" width="15.7109375" style="6" bestFit="1" customWidth="1"/>
    <col min="12048" max="12048" width="15.7109375" style="6" customWidth="1"/>
    <col min="12049" max="12049" width="13.85546875" style="6" customWidth="1"/>
    <col min="12050" max="12290" width="9.140625" style="6"/>
    <col min="12291" max="12291" width="3.7109375" style="6" bestFit="1" customWidth="1"/>
    <col min="12292" max="12292" width="21.140625" style="6" customWidth="1"/>
    <col min="12293" max="12293" width="7.28515625" style="6" customWidth="1"/>
    <col min="12294" max="12294" width="9.5703125" style="6" customWidth="1"/>
    <col min="12295" max="12296" width="9.28515625" style="6" customWidth="1"/>
    <col min="12297" max="12298" width="8.140625" style="6" customWidth="1"/>
    <col min="12299" max="12299" width="8.28515625" style="6" customWidth="1"/>
    <col min="12300" max="12300" width="10" style="6" customWidth="1"/>
    <col min="12301" max="12301" width="11" style="6" customWidth="1"/>
    <col min="12302" max="12302" width="2.7109375" style="6" customWidth="1"/>
    <col min="12303" max="12303" width="15.7109375" style="6" bestFit="1" customWidth="1"/>
    <col min="12304" max="12304" width="15.7109375" style="6" customWidth="1"/>
    <col min="12305" max="12305" width="13.85546875" style="6" customWidth="1"/>
    <col min="12306" max="12546" width="9.140625" style="6"/>
    <col min="12547" max="12547" width="3.7109375" style="6" bestFit="1" customWidth="1"/>
    <col min="12548" max="12548" width="21.140625" style="6" customWidth="1"/>
    <col min="12549" max="12549" width="7.28515625" style="6" customWidth="1"/>
    <col min="12550" max="12550" width="9.5703125" style="6" customWidth="1"/>
    <col min="12551" max="12552" width="9.28515625" style="6" customWidth="1"/>
    <col min="12553" max="12554" width="8.140625" style="6" customWidth="1"/>
    <col min="12555" max="12555" width="8.28515625" style="6" customWidth="1"/>
    <col min="12556" max="12556" width="10" style="6" customWidth="1"/>
    <col min="12557" max="12557" width="11" style="6" customWidth="1"/>
    <col min="12558" max="12558" width="2.7109375" style="6" customWidth="1"/>
    <col min="12559" max="12559" width="15.7109375" style="6" bestFit="1" customWidth="1"/>
    <col min="12560" max="12560" width="15.7109375" style="6" customWidth="1"/>
    <col min="12561" max="12561" width="13.85546875" style="6" customWidth="1"/>
    <col min="12562" max="12802" width="9.140625" style="6"/>
    <col min="12803" max="12803" width="3.7109375" style="6" bestFit="1" customWidth="1"/>
    <col min="12804" max="12804" width="21.140625" style="6" customWidth="1"/>
    <col min="12805" max="12805" width="7.28515625" style="6" customWidth="1"/>
    <col min="12806" max="12806" width="9.5703125" style="6" customWidth="1"/>
    <col min="12807" max="12808" width="9.28515625" style="6" customWidth="1"/>
    <col min="12809" max="12810" width="8.140625" style="6" customWidth="1"/>
    <col min="12811" max="12811" width="8.28515625" style="6" customWidth="1"/>
    <col min="12812" max="12812" width="10" style="6" customWidth="1"/>
    <col min="12813" max="12813" width="11" style="6" customWidth="1"/>
    <col min="12814" max="12814" width="2.7109375" style="6" customWidth="1"/>
    <col min="12815" max="12815" width="15.7109375" style="6" bestFit="1" customWidth="1"/>
    <col min="12816" max="12816" width="15.7109375" style="6" customWidth="1"/>
    <col min="12817" max="12817" width="13.85546875" style="6" customWidth="1"/>
    <col min="12818" max="13058" width="9.140625" style="6"/>
    <col min="13059" max="13059" width="3.7109375" style="6" bestFit="1" customWidth="1"/>
    <col min="13060" max="13060" width="21.140625" style="6" customWidth="1"/>
    <col min="13061" max="13061" width="7.28515625" style="6" customWidth="1"/>
    <col min="13062" max="13062" width="9.5703125" style="6" customWidth="1"/>
    <col min="13063" max="13064" width="9.28515625" style="6" customWidth="1"/>
    <col min="13065" max="13066" width="8.140625" style="6" customWidth="1"/>
    <col min="13067" max="13067" width="8.28515625" style="6" customWidth="1"/>
    <col min="13068" max="13068" width="10" style="6" customWidth="1"/>
    <col min="13069" max="13069" width="11" style="6" customWidth="1"/>
    <col min="13070" max="13070" width="2.7109375" style="6" customWidth="1"/>
    <col min="13071" max="13071" width="15.7109375" style="6" bestFit="1" customWidth="1"/>
    <col min="13072" max="13072" width="15.7109375" style="6" customWidth="1"/>
    <col min="13073" max="13073" width="13.85546875" style="6" customWidth="1"/>
    <col min="13074" max="13314" width="9.140625" style="6"/>
    <col min="13315" max="13315" width="3.7109375" style="6" bestFit="1" customWidth="1"/>
    <col min="13316" max="13316" width="21.140625" style="6" customWidth="1"/>
    <col min="13317" max="13317" width="7.28515625" style="6" customWidth="1"/>
    <col min="13318" max="13318" width="9.5703125" style="6" customWidth="1"/>
    <col min="13319" max="13320" width="9.28515625" style="6" customWidth="1"/>
    <col min="13321" max="13322" width="8.140625" style="6" customWidth="1"/>
    <col min="13323" max="13323" width="8.28515625" style="6" customWidth="1"/>
    <col min="13324" max="13324" width="10" style="6" customWidth="1"/>
    <col min="13325" max="13325" width="11" style="6" customWidth="1"/>
    <col min="13326" max="13326" width="2.7109375" style="6" customWidth="1"/>
    <col min="13327" max="13327" width="15.7109375" style="6" bestFit="1" customWidth="1"/>
    <col min="13328" max="13328" width="15.7109375" style="6" customWidth="1"/>
    <col min="13329" max="13329" width="13.85546875" style="6" customWidth="1"/>
    <col min="13330" max="13570" width="9.140625" style="6"/>
    <col min="13571" max="13571" width="3.7109375" style="6" bestFit="1" customWidth="1"/>
    <col min="13572" max="13572" width="21.140625" style="6" customWidth="1"/>
    <col min="13573" max="13573" width="7.28515625" style="6" customWidth="1"/>
    <col min="13574" max="13574" width="9.5703125" style="6" customWidth="1"/>
    <col min="13575" max="13576" width="9.28515625" style="6" customWidth="1"/>
    <col min="13577" max="13578" width="8.140625" style="6" customWidth="1"/>
    <col min="13579" max="13579" width="8.28515625" style="6" customWidth="1"/>
    <col min="13580" max="13580" width="10" style="6" customWidth="1"/>
    <col min="13581" max="13581" width="11" style="6" customWidth="1"/>
    <col min="13582" max="13582" width="2.7109375" style="6" customWidth="1"/>
    <col min="13583" max="13583" width="15.7109375" style="6" bestFit="1" customWidth="1"/>
    <col min="13584" max="13584" width="15.7109375" style="6" customWidth="1"/>
    <col min="13585" max="13585" width="13.85546875" style="6" customWidth="1"/>
    <col min="13586" max="13826" width="9.140625" style="6"/>
    <col min="13827" max="13827" width="3.7109375" style="6" bestFit="1" customWidth="1"/>
    <col min="13828" max="13828" width="21.140625" style="6" customWidth="1"/>
    <col min="13829" max="13829" width="7.28515625" style="6" customWidth="1"/>
    <col min="13830" max="13830" width="9.5703125" style="6" customWidth="1"/>
    <col min="13831" max="13832" width="9.28515625" style="6" customWidth="1"/>
    <col min="13833" max="13834" width="8.140625" style="6" customWidth="1"/>
    <col min="13835" max="13835" width="8.28515625" style="6" customWidth="1"/>
    <col min="13836" max="13836" width="10" style="6" customWidth="1"/>
    <col min="13837" max="13837" width="11" style="6" customWidth="1"/>
    <col min="13838" max="13838" width="2.7109375" style="6" customWidth="1"/>
    <col min="13839" max="13839" width="15.7109375" style="6" bestFit="1" customWidth="1"/>
    <col min="13840" max="13840" width="15.7109375" style="6" customWidth="1"/>
    <col min="13841" max="13841" width="13.85546875" style="6" customWidth="1"/>
    <col min="13842" max="14082" width="9.140625" style="6"/>
    <col min="14083" max="14083" width="3.7109375" style="6" bestFit="1" customWidth="1"/>
    <col min="14084" max="14084" width="21.140625" style="6" customWidth="1"/>
    <col min="14085" max="14085" width="7.28515625" style="6" customWidth="1"/>
    <col min="14086" max="14086" width="9.5703125" style="6" customWidth="1"/>
    <col min="14087" max="14088" width="9.28515625" style="6" customWidth="1"/>
    <col min="14089" max="14090" width="8.140625" style="6" customWidth="1"/>
    <col min="14091" max="14091" width="8.28515625" style="6" customWidth="1"/>
    <col min="14092" max="14092" width="10" style="6" customWidth="1"/>
    <col min="14093" max="14093" width="11" style="6" customWidth="1"/>
    <col min="14094" max="14094" width="2.7109375" style="6" customWidth="1"/>
    <col min="14095" max="14095" width="15.7109375" style="6" bestFit="1" customWidth="1"/>
    <col min="14096" max="14096" width="15.7109375" style="6" customWidth="1"/>
    <col min="14097" max="14097" width="13.85546875" style="6" customWidth="1"/>
    <col min="14098" max="14338" width="9.140625" style="6"/>
    <col min="14339" max="14339" width="3.7109375" style="6" bestFit="1" customWidth="1"/>
    <col min="14340" max="14340" width="21.140625" style="6" customWidth="1"/>
    <col min="14341" max="14341" width="7.28515625" style="6" customWidth="1"/>
    <col min="14342" max="14342" width="9.5703125" style="6" customWidth="1"/>
    <col min="14343" max="14344" width="9.28515625" style="6" customWidth="1"/>
    <col min="14345" max="14346" width="8.140625" style="6" customWidth="1"/>
    <col min="14347" max="14347" width="8.28515625" style="6" customWidth="1"/>
    <col min="14348" max="14348" width="10" style="6" customWidth="1"/>
    <col min="14349" max="14349" width="11" style="6" customWidth="1"/>
    <col min="14350" max="14350" width="2.7109375" style="6" customWidth="1"/>
    <col min="14351" max="14351" width="15.7109375" style="6" bestFit="1" customWidth="1"/>
    <col min="14352" max="14352" width="15.7109375" style="6" customWidth="1"/>
    <col min="14353" max="14353" width="13.85546875" style="6" customWidth="1"/>
    <col min="14354" max="14594" width="9.140625" style="6"/>
    <col min="14595" max="14595" width="3.7109375" style="6" bestFit="1" customWidth="1"/>
    <col min="14596" max="14596" width="21.140625" style="6" customWidth="1"/>
    <col min="14597" max="14597" width="7.28515625" style="6" customWidth="1"/>
    <col min="14598" max="14598" width="9.5703125" style="6" customWidth="1"/>
    <col min="14599" max="14600" width="9.28515625" style="6" customWidth="1"/>
    <col min="14601" max="14602" width="8.140625" style="6" customWidth="1"/>
    <col min="14603" max="14603" width="8.28515625" style="6" customWidth="1"/>
    <col min="14604" max="14604" width="10" style="6" customWidth="1"/>
    <col min="14605" max="14605" width="11" style="6" customWidth="1"/>
    <col min="14606" max="14606" width="2.7109375" style="6" customWidth="1"/>
    <col min="14607" max="14607" width="15.7109375" style="6" bestFit="1" customWidth="1"/>
    <col min="14608" max="14608" width="15.7109375" style="6" customWidth="1"/>
    <col min="14609" max="14609" width="13.85546875" style="6" customWidth="1"/>
    <col min="14610" max="14850" width="9.140625" style="6"/>
    <col min="14851" max="14851" width="3.7109375" style="6" bestFit="1" customWidth="1"/>
    <col min="14852" max="14852" width="21.140625" style="6" customWidth="1"/>
    <col min="14853" max="14853" width="7.28515625" style="6" customWidth="1"/>
    <col min="14854" max="14854" width="9.5703125" style="6" customWidth="1"/>
    <col min="14855" max="14856" width="9.28515625" style="6" customWidth="1"/>
    <col min="14857" max="14858" width="8.140625" style="6" customWidth="1"/>
    <col min="14859" max="14859" width="8.28515625" style="6" customWidth="1"/>
    <col min="14860" max="14860" width="10" style="6" customWidth="1"/>
    <col min="14861" max="14861" width="11" style="6" customWidth="1"/>
    <col min="14862" max="14862" width="2.7109375" style="6" customWidth="1"/>
    <col min="14863" max="14863" width="15.7109375" style="6" bestFit="1" customWidth="1"/>
    <col min="14864" max="14864" width="15.7109375" style="6" customWidth="1"/>
    <col min="14865" max="14865" width="13.85546875" style="6" customWidth="1"/>
    <col min="14866" max="15106" width="9.140625" style="6"/>
    <col min="15107" max="15107" width="3.7109375" style="6" bestFit="1" customWidth="1"/>
    <col min="15108" max="15108" width="21.140625" style="6" customWidth="1"/>
    <col min="15109" max="15109" width="7.28515625" style="6" customWidth="1"/>
    <col min="15110" max="15110" width="9.5703125" style="6" customWidth="1"/>
    <col min="15111" max="15112" width="9.28515625" style="6" customWidth="1"/>
    <col min="15113" max="15114" width="8.140625" style="6" customWidth="1"/>
    <col min="15115" max="15115" width="8.28515625" style="6" customWidth="1"/>
    <col min="15116" max="15116" width="10" style="6" customWidth="1"/>
    <col min="15117" max="15117" width="11" style="6" customWidth="1"/>
    <col min="15118" max="15118" width="2.7109375" style="6" customWidth="1"/>
    <col min="15119" max="15119" width="15.7109375" style="6" bestFit="1" customWidth="1"/>
    <col min="15120" max="15120" width="15.7109375" style="6" customWidth="1"/>
    <col min="15121" max="15121" width="13.85546875" style="6" customWidth="1"/>
    <col min="15122" max="15362" width="9.140625" style="6"/>
    <col min="15363" max="15363" width="3.7109375" style="6" bestFit="1" customWidth="1"/>
    <col min="15364" max="15364" width="21.140625" style="6" customWidth="1"/>
    <col min="15365" max="15365" width="7.28515625" style="6" customWidth="1"/>
    <col min="15366" max="15366" width="9.5703125" style="6" customWidth="1"/>
    <col min="15367" max="15368" width="9.28515625" style="6" customWidth="1"/>
    <col min="15369" max="15370" width="8.140625" style="6" customWidth="1"/>
    <col min="15371" max="15371" width="8.28515625" style="6" customWidth="1"/>
    <col min="15372" max="15372" width="10" style="6" customWidth="1"/>
    <col min="15373" max="15373" width="11" style="6" customWidth="1"/>
    <col min="15374" max="15374" width="2.7109375" style="6" customWidth="1"/>
    <col min="15375" max="15375" width="15.7109375" style="6" bestFit="1" customWidth="1"/>
    <col min="15376" max="15376" width="15.7109375" style="6" customWidth="1"/>
    <col min="15377" max="15377" width="13.85546875" style="6" customWidth="1"/>
    <col min="15378" max="15618" width="9.140625" style="6"/>
    <col min="15619" max="15619" width="3.7109375" style="6" bestFit="1" customWidth="1"/>
    <col min="15620" max="15620" width="21.140625" style="6" customWidth="1"/>
    <col min="15621" max="15621" width="7.28515625" style="6" customWidth="1"/>
    <col min="15622" max="15622" width="9.5703125" style="6" customWidth="1"/>
    <col min="15623" max="15624" width="9.28515625" style="6" customWidth="1"/>
    <col min="15625" max="15626" width="8.140625" style="6" customWidth="1"/>
    <col min="15627" max="15627" width="8.28515625" style="6" customWidth="1"/>
    <col min="15628" max="15628" width="10" style="6" customWidth="1"/>
    <col min="15629" max="15629" width="11" style="6" customWidth="1"/>
    <col min="15630" max="15630" width="2.7109375" style="6" customWidth="1"/>
    <col min="15631" max="15631" width="15.7109375" style="6" bestFit="1" customWidth="1"/>
    <col min="15632" max="15632" width="15.7109375" style="6" customWidth="1"/>
    <col min="15633" max="15633" width="13.85546875" style="6" customWidth="1"/>
    <col min="15634" max="15874" width="9.140625" style="6"/>
    <col min="15875" max="15875" width="3.7109375" style="6" bestFit="1" customWidth="1"/>
    <col min="15876" max="15876" width="21.140625" style="6" customWidth="1"/>
    <col min="15877" max="15877" width="7.28515625" style="6" customWidth="1"/>
    <col min="15878" max="15878" width="9.5703125" style="6" customWidth="1"/>
    <col min="15879" max="15880" width="9.28515625" style="6" customWidth="1"/>
    <col min="15881" max="15882" width="8.140625" style="6" customWidth="1"/>
    <col min="15883" max="15883" width="8.28515625" style="6" customWidth="1"/>
    <col min="15884" max="15884" width="10" style="6" customWidth="1"/>
    <col min="15885" max="15885" width="11" style="6" customWidth="1"/>
    <col min="15886" max="15886" width="2.7109375" style="6" customWidth="1"/>
    <col min="15887" max="15887" width="15.7109375" style="6" bestFit="1" customWidth="1"/>
    <col min="15888" max="15888" width="15.7109375" style="6" customWidth="1"/>
    <col min="15889" max="15889" width="13.85546875" style="6" customWidth="1"/>
    <col min="15890" max="16130" width="9.140625" style="6"/>
    <col min="16131" max="16131" width="3.7109375" style="6" bestFit="1" customWidth="1"/>
    <col min="16132" max="16132" width="21.140625" style="6" customWidth="1"/>
    <col min="16133" max="16133" width="7.28515625" style="6" customWidth="1"/>
    <col min="16134" max="16134" width="9.5703125" style="6" customWidth="1"/>
    <col min="16135" max="16136" width="9.28515625" style="6" customWidth="1"/>
    <col min="16137" max="16138" width="8.140625" style="6" customWidth="1"/>
    <col min="16139" max="16139" width="8.28515625" style="6" customWidth="1"/>
    <col min="16140" max="16140" width="10" style="6" customWidth="1"/>
    <col min="16141" max="16141" width="11" style="6" customWidth="1"/>
    <col min="16142" max="16142" width="2.7109375" style="6" customWidth="1"/>
    <col min="16143" max="16143" width="15.7109375" style="6" bestFit="1" customWidth="1"/>
    <col min="16144" max="16144" width="15.7109375" style="6" customWidth="1"/>
    <col min="16145" max="16145" width="13.85546875" style="6" customWidth="1"/>
    <col min="16146" max="16384" width="9.140625" style="6"/>
  </cols>
  <sheetData>
    <row r="2" spans="1:25" x14ac:dyDescent="0.2">
      <c r="A2" s="4"/>
      <c r="B2" s="4"/>
      <c r="C2" s="4"/>
      <c r="D2" s="4"/>
    </row>
    <row r="5" spans="1:25" x14ac:dyDescent="0.2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8"/>
    </row>
    <row r="9" spans="1:25" s="10" customFormat="1" ht="24.75" customHeight="1" x14ac:dyDescent="0.25">
      <c r="A9" s="229" t="s">
        <v>541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4"/>
      <c r="O9" s="225"/>
      <c r="P9" s="226">
        <v>2017</v>
      </c>
      <c r="Q9" s="227"/>
    </row>
    <row r="10" spans="1:25" s="10" customFormat="1" ht="12.75" customHeight="1" x14ac:dyDescent="0.2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61" t="s">
        <v>7</v>
      </c>
      <c r="K10" s="12" t="s">
        <v>8</v>
      </c>
      <c r="L10" s="13"/>
      <c r="M10" s="140">
        <v>43226</v>
      </c>
      <c r="N10" s="140">
        <v>43212</v>
      </c>
      <c r="O10" s="178">
        <v>43177</v>
      </c>
      <c r="P10" s="143">
        <v>42882</v>
      </c>
      <c r="Q10" s="14">
        <v>42868</v>
      </c>
      <c r="S10" s="88"/>
      <c r="T10" s="88"/>
      <c r="U10" s="88"/>
      <c r="V10" s="88"/>
      <c r="W10" s="88"/>
      <c r="X10" s="88"/>
      <c r="Y10" s="88"/>
    </row>
    <row r="11" spans="1:25" s="10" customFormat="1" x14ac:dyDescent="0.2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40">
        <v>3</v>
      </c>
      <c r="J11" s="11" t="s">
        <v>9</v>
      </c>
      <c r="K11" s="16" t="s">
        <v>10</v>
      </c>
      <c r="L11" s="13"/>
      <c r="M11" s="196" t="s">
        <v>13</v>
      </c>
      <c r="N11" s="196" t="s">
        <v>21</v>
      </c>
      <c r="O11" s="179" t="s">
        <v>13</v>
      </c>
      <c r="P11" s="19" t="s">
        <v>20</v>
      </c>
      <c r="Q11" s="17" t="s">
        <v>13</v>
      </c>
      <c r="S11" s="90"/>
      <c r="T11" s="90"/>
      <c r="U11" s="90"/>
      <c r="V11" s="90"/>
      <c r="W11" s="90"/>
      <c r="X11" s="90"/>
      <c r="Y11" s="91"/>
    </row>
    <row r="12" spans="1:25" s="10" customFormat="1" x14ac:dyDescent="0.2">
      <c r="A12" s="230"/>
      <c r="B12" s="230"/>
      <c r="C12" s="230"/>
      <c r="D12" s="230"/>
      <c r="E12" s="235"/>
      <c r="F12" s="236"/>
      <c r="G12" s="238"/>
      <c r="H12" s="238"/>
      <c r="I12" s="240"/>
      <c r="J12" s="20" t="s">
        <v>10</v>
      </c>
      <c r="K12" s="21" t="s">
        <v>23</v>
      </c>
      <c r="L12" s="22"/>
      <c r="M12" s="198" t="s">
        <v>36</v>
      </c>
      <c r="N12" s="197" t="s">
        <v>42</v>
      </c>
      <c r="O12" s="204" t="s">
        <v>39</v>
      </c>
      <c r="P12" s="93" t="s">
        <v>40</v>
      </c>
      <c r="Q12" s="26" t="s">
        <v>36</v>
      </c>
      <c r="S12" s="90"/>
      <c r="T12" s="94"/>
      <c r="U12" s="94"/>
      <c r="V12" s="94"/>
      <c r="W12" s="94"/>
      <c r="X12" s="94"/>
      <c r="Y12" s="91"/>
    </row>
    <row r="13" spans="1:25" x14ac:dyDescent="0.2">
      <c r="M13" s="110"/>
      <c r="N13" s="110"/>
      <c r="O13" s="194"/>
      <c r="P13" s="110"/>
      <c r="Q13" s="110"/>
      <c r="S13" s="3"/>
      <c r="T13" s="3"/>
      <c r="U13" s="3"/>
      <c r="V13" s="3"/>
      <c r="W13" s="3"/>
      <c r="X13" s="3"/>
      <c r="Y13" s="3"/>
    </row>
    <row r="14" spans="1:25" ht="14.1" customHeight="1" x14ac:dyDescent="0.25">
      <c r="A14" s="28">
        <f t="shared" ref="A14:A23" si="0">A13+1</f>
        <v>1</v>
      </c>
      <c r="B14" s="48" t="s">
        <v>344</v>
      </c>
      <c r="C14" s="40">
        <v>11799</v>
      </c>
      <c r="D14" s="41" t="s">
        <v>41</v>
      </c>
      <c r="E14" s="32">
        <f>MAX(M14:O14)</f>
        <v>554</v>
      </c>
      <c r="F14" s="32" t="str">
        <f>VLOOKUP(E14,Tab!$O$2:$P$255,2,TRUE)</f>
        <v>Não</v>
      </c>
      <c r="G14" s="33">
        <f t="shared" ref="G14:G23" si="1">LARGE(M14:Q14,1)</f>
        <v>554</v>
      </c>
      <c r="H14" s="33">
        <f t="shared" ref="H14:H23" si="2">LARGE(M14:Q14,2)</f>
        <v>549</v>
      </c>
      <c r="I14" s="33">
        <f t="shared" ref="I14:I23" si="3">LARGE(M14:Q14,3)</f>
        <v>538</v>
      </c>
      <c r="J14" s="34">
        <f t="shared" ref="J14:J23" si="4">SUM(G14:I14)</f>
        <v>1641</v>
      </c>
      <c r="K14" s="35">
        <f t="shared" ref="K14:K23" si="5">J14/3</f>
        <v>547</v>
      </c>
      <c r="L14" s="36"/>
      <c r="M14" s="38">
        <v>554</v>
      </c>
      <c r="N14" s="38">
        <v>532</v>
      </c>
      <c r="O14" s="152">
        <v>533</v>
      </c>
      <c r="P14" s="64">
        <v>538</v>
      </c>
      <c r="Q14" s="38">
        <v>549</v>
      </c>
      <c r="S14" s="97"/>
      <c r="T14" s="97"/>
      <c r="U14" s="97"/>
      <c r="V14" s="97"/>
      <c r="W14" s="97"/>
      <c r="X14" s="97"/>
      <c r="Y14" s="97"/>
    </row>
    <row r="15" spans="1:25" ht="14.1" customHeight="1" x14ac:dyDescent="0.25">
      <c r="A15" s="28">
        <f t="shared" si="0"/>
        <v>2</v>
      </c>
      <c r="B15" s="48"/>
      <c r="C15" s="40"/>
      <c r="D15" s="45"/>
      <c r="E15" s="32">
        <f t="shared" ref="E15:E23" si="6">MAX(M15:O15)</f>
        <v>0</v>
      </c>
      <c r="F15" s="32" t="e">
        <f>VLOOKUP(E15,Tab!$O$2:$P$255,2,TRUE)</f>
        <v>#N/A</v>
      </c>
      <c r="G15" s="33">
        <f t="shared" si="1"/>
        <v>0</v>
      </c>
      <c r="H15" s="33">
        <f t="shared" si="2"/>
        <v>0</v>
      </c>
      <c r="I15" s="33">
        <f t="shared" si="3"/>
        <v>0</v>
      </c>
      <c r="J15" s="34">
        <f t="shared" si="4"/>
        <v>0</v>
      </c>
      <c r="K15" s="35">
        <f t="shared" si="5"/>
        <v>0</v>
      </c>
      <c r="L15" s="36"/>
      <c r="M15" s="38">
        <v>0</v>
      </c>
      <c r="N15" s="38">
        <v>0</v>
      </c>
      <c r="O15" s="152">
        <v>0</v>
      </c>
      <c r="P15" s="64">
        <v>0</v>
      </c>
      <c r="Q15" s="38">
        <v>0</v>
      </c>
      <c r="S15" s="97"/>
      <c r="T15" s="97"/>
      <c r="U15" s="97"/>
      <c r="V15" s="97"/>
      <c r="W15" s="97"/>
      <c r="X15" s="97"/>
      <c r="Y15" s="97"/>
    </row>
    <row r="16" spans="1:25" ht="14.1" customHeight="1" x14ac:dyDescent="0.25">
      <c r="A16" s="28">
        <f t="shared" si="0"/>
        <v>3</v>
      </c>
      <c r="B16" s="39"/>
      <c r="C16" s="40"/>
      <c r="D16" s="39"/>
      <c r="E16" s="32">
        <f t="shared" si="6"/>
        <v>0</v>
      </c>
      <c r="F16" s="32" t="e">
        <f>VLOOKUP(E16,Tab!$O$2:$P$255,2,TRUE)</f>
        <v>#N/A</v>
      </c>
      <c r="G16" s="33">
        <f t="shared" si="1"/>
        <v>0</v>
      </c>
      <c r="H16" s="33">
        <f t="shared" si="2"/>
        <v>0</v>
      </c>
      <c r="I16" s="33">
        <f t="shared" si="3"/>
        <v>0</v>
      </c>
      <c r="J16" s="34">
        <f t="shared" si="4"/>
        <v>0</v>
      </c>
      <c r="K16" s="35">
        <f t="shared" si="5"/>
        <v>0</v>
      </c>
      <c r="L16" s="36"/>
      <c r="M16" s="38">
        <v>0</v>
      </c>
      <c r="N16" s="38">
        <v>0</v>
      </c>
      <c r="O16" s="152">
        <v>0</v>
      </c>
      <c r="P16" s="64">
        <v>0</v>
      </c>
      <c r="Q16" s="38">
        <v>0</v>
      </c>
      <c r="S16" s="97"/>
      <c r="T16" s="97"/>
      <c r="U16" s="97"/>
      <c r="V16" s="97"/>
      <c r="W16" s="97"/>
      <c r="X16" s="97"/>
      <c r="Y16" s="97"/>
    </row>
    <row r="17" spans="1:25" ht="14.1" customHeight="1" x14ac:dyDescent="0.25">
      <c r="A17" s="28">
        <f t="shared" si="0"/>
        <v>4</v>
      </c>
      <c r="B17" s="101"/>
      <c r="C17" s="102"/>
      <c r="D17" s="101"/>
      <c r="E17" s="32">
        <f t="shared" si="6"/>
        <v>0</v>
      </c>
      <c r="F17" s="32" t="e">
        <f>VLOOKUP(E17,Tab!$O$2:$P$255,2,TRUE)</f>
        <v>#N/A</v>
      </c>
      <c r="G17" s="33">
        <f t="shared" si="1"/>
        <v>0</v>
      </c>
      <c r="H17" s="33">
        <f t="shared" si="2"/>
        <v>0</v>
      </c>
      <c r="I17" s="33">
        <f t="shared" si="3"/>
        <v>0</v>
      </c>
      <c r="J17" s="34">
        <f t="shared" si="4"/>
        <v>0</v>
      </c>
      <c r="K17" s="35">
        <f t="shared" si="5"/>
        <v>0</v>
      </c>
      <c r="L17" s="36"/>
      <c r="M17" s="38">
        <v>0</v>
      </c>
      <c r="N17" s="38">
        <v>0</v>
      </c>
      <c r="O17" s="152">
        <v>0</v>
      </c>
      <c r="P17" s="64">
        <v>0</v>
      </c>
      <c r="Q17" s="38">
        <v>0</v>
      </c>
      <c r="S17" s="97"/>
      <c r="T17" s="97"/>
      <c r="U17" s="97"/>
      <c r="V17" s="97"/>
      <c r="W17" s="97"/>
      <c r="X17" s="97"/>
      <c r="Y17" s="97"/>
    </row>
    <row r="18" spans="1:25" ht="14.1" customHeight="1" x14ac:dyDescent="0.25">
      <c r="A18" s="28">
        <f t="shared" si="0"/>
        <v>5</v>
      </c>
      <c r="B18" s="99"/>
      <c r="C18" s="100"/>
      <c r="D18" s="99"/>
      <c r="E18" s="32">
        <f t="shared" si="6"/>
        <v>0</v>
      </c>
      <c r="F18" s="32" t="e">
        <f>VLOOKUP(E18,Tab!$O$2:$P$255,2,TRUE)</f>
        <v>#N/A</v>
      </c>
      <c r="G18" s="33">
        <f t="shared" si="1"/>
        <v>0</v>
      </c>
      <c r="H18" s="33">
        <f t="shared" si="2"/>
        <v>0</v>
      </c>
      <c r="I18" s="33">
        <f t="shared" si="3"/>
        <v>0</v>
      </c>
      <c r="J18" s="34">
        <f t="shared" si="4"/>
        <v>0</v>
      </c>
      <c r="K18" s="35">
        <f t="shared" si="5"/>
        <v>0</v>
      </c>
      <c r="L18" s="36"/>
      <c r="M18" s="38">
        <v>0</v>
      </c>
      <c r="N18" s="38">
        <v>0</v>
      </c>
      <c r="O18" s="152">
        <v>0</v>
      </c>
      <c r="P18" s="64">
        <v>0</v>
      </c>
      <c r="Q18" s="38">
        <v>0</v>
      </c>
      <c r="S18" s="97"/>
      <c r="T18" s="97"/>
      <c r="U18" s="97"/>
      <c r="V18" s="97"/>
      <c r="W18" s="97"/>
      <c r="X18" s="97"/>
      <c r="Y18" s="97"/>
    </row>
    <row r="19" spans="1:25" ht="14.1" customHeight="1" x14ac:dyDescent="0.25">
      <c r="A19" s="28">
        <f t="shared" si="0"/>
        <v>6</v>
      </c>
      <c r="B19" s="99"/>
      <c r="C19" s="100"/>
      <c r="D19" s="99"/>
      <c r="E19" s="32">
        <f t="shared" si="6"/>
        <v>0</v>
      </c>
      <c r="F19" s="32" t="e">
        <f>VLOOKUP(E19,Tab!$O$2:$P$255,2,TRUE)</f>
        <v>#N/A</v>
      </c>
      <c r="G19" s="33">
        <f t="shared" si="1"/>
        <v>0</v>
      </c>
      <c r="H19" s="33">
        <f t="shared" si="2"/>
        <v>0</v>
      </c>
      <c r="I19" s="33">
        <f t="shared" si="3"/>
        <v>0</v>
      </c>
      <c r="J19" s="34">
        <f t="shared" si="4"/>
        <v>0</v>
      </c>
      <c r="K19" s="35">
        <f t="shared" si="5"/>
        <v>0</v>
      </c>
      <c r="L19" s="36"/>
      <c r="M19" s="38">
        <v>0</v>
      </c>
      <c r="N19" s="38">
        <v>0</v>
      </c>
      <c r="O19" s="152">
        <v>0</v>
      </c>
      <c r="P19" s="64">
        <v>0</v>
      </c>
      <c r="Q19" s="38">
        <v>0</v>
      </c>
      <c r="S19" s="97"/>
      <c r="T19" s="97"/>
      <c r="U19" s="97"/>
      <c r="V19" s="97"/>
      <c r="W19" s="97"/>
      <c r="X19" s="97"/>
      <c r="Y19" s="97"/>
    </row>
    <row r="20" spans="1:25" ht="14.1" customHeight="1" x14ac:dyDescent="0.25">
      <c r="A20" s="28">
        <f t="shared" si="0"/>
        <v>7</v>
      </c>
      <c r="B20" s="101"/>
      <c r="C20" s="102"/>
      <c r="D20" s="101"/>
      <c r="E20" s="32">
        <f t="shared" si="6"/>
        <v>0</v>
      </c>
      <c r="F20" s="32" t="e">
        <f>VLOOKUP(E20,Tab!$O$2:$P$255,2,TRUE)</f>
        <v>#N/A</v>
      </c>
      <c r="G20" s="33">
        <f t="shared" si="1"/>
        <v>0</v>
      </c>
      <c r="H20" s="33">
        <f t="shared" si="2"/>
        <v>0</v>
      </c>
      <c r="I20" s="33">
        <f t="shared" si="3"/>
        <v>0</v>
      </c>
      <c r="J20" s="34">
        <f t="shared" si="4"/>
        <v>0</v>
      </c>
      <c r="K20" s="35">
        <f t="shared" si="5"/>
        <v>0</v>
      </c>
      <c r="L20" s="36"/>
      <c r="M20" s="38">
        <v>0</v>
      </c>
      <c r="N20" s="38">
        <v>0</v>
      </c>
      <c r="O20" s="152">
        <v>0</v>
      </c>
      <c r="P20" s="64">
        <v>0</v>
      </c>
      <c r="Q20" s="38">
        <v>0</v>
      </c>
      <c r="S20" s="97"/>
      <c r="T20" s="97"/>
      <c r="U20" s="97"/>
      <c r="V20" s="97"/>
      <c r="W20" s="97"/>
      <c r="X20" s="97"/>
      <c r="Y20" s="97"/>
    </row>
    <row r="21" spans="1:25" ht="14.1" customHeight="1" x14ac:dyDescent="0.25">
      <c r="A21" s="28">
        <f t="shared" si="0"/>
        <v>8</v>
      </c>
      <c r="B21" s="101"/>
      <c r="C21" s="102"/>
      <c r="D21" s="101"/>
      <c r="E21" s="32">
        <f t="shared" si="6"/>
        <v>0</v>
      </c>
      <c r="F21" s="32" t="e">
        <f>VLOOKUP(E21,Tab!$O$2:$P$255,2,TRUE)</f>
        <v>#N/A</v>
      </c>
      <c r="G21" s="33">
        <f t="shared" si="1"/>
        <v>0</v>
      </c>
      <c r="H21" s="33">
        <f t="shared" si="2"/>
        <v>0</v>
      </c>
      <c r="I21" s="33">
        <f t="shared" si="3"/>
        <v>0</v>
      </c>
      <c r="J21" s="34">
        <f t="shared" si="4"/>
        <v>0</v>
      </c>
      <c r="K21" s="35">
        <f t="shared" si="5"/>
        <v>0</v>
      </c>
      <c r="L21" s="36"/>
      <c r="M21" s="38">
        <v>0</v>
      </c>
      <c r="N21" s="38">
        <v>0</v>
      </c>
      <c r="O21" s="152">
        <v>0</v>
      </c>
      <c r="P21" s="64">
        <v>0</v>
      </c>
      <c r="Q21" s="38">
        <v>0</v>
      </c>
      <c r="S21" s="97"/>
      <c r="T21" s="97"/>
      <c r="U21" s="97"/>
      <c r="V21" s="97"/>
      <c r="W21" s="97"/>
      <c r="X21" s="97"/>
      <c r="Y21" s="97"/>
    </row>
    <row r="22" spans="1:25" ht="14.1" customHeight="1" x14ac:dyDescent="0.25">
      <c r="A22" s="28">
        <f t="shared" si="0"/>
        <v>9</v>
      </c>
      <c r="B22" s="99"/>
      <c r="C22" s="100"/>
      <c r="D22" s="99"/>
      <c r="E22" s="32">
        <f t="shared" si="6"/>
        <v>0</v>
      </c>
      <c r="F22" s="32" t="e">
        <f>VLOOKUP(E22,Tab!$O$2:$P$255,2,TRUE)</f>
        <v>#N/A</v>
      </c>
      <c r="G22" s="33">
        <f t="shared" si="1"/>
        <v>0</v>
      </c>
      <c r="H22" s="33">
        <f t="shared" si="2"/>
        <v>0</v>
      </c>
      <c r="I22" s="33">
        <f t="shared" si="3"/>
        <v>0</v>
      </c>
      <c r="J22" s="34">
        <f t="shared" si="4"/>
        <v>0</v>
      </c>
      <c r="K22" s="35">
        <f t="shared" si="5"/>
        <v>0</v>
      </c>
      <c r="L22" s="36"/>
      <c r="M22" s="38">
        <v>0</v>
      </c>
      <c r="N22" s="38">
        <v>0</v>
      </c>
      <c r="O22" s="152">
        <v>0</v>
      </c>
      <c r="P22" s="64">
        <v>0</v>
      </c>
      <c r="Q22" s="38">
        <v>0</v>
      </c>
      <c r="S22" s="97"/>
      <c r="T22" s="97"/>
      <c r="U22" s="97"/>
      <c r="V22" s="97"/>
      <c r="W22" s="97"/>
      <c r="X22" s="97"/>
      <c r="Y22" s="97"/>
    </row>
    <row r="23" spans="1:25" ht="14.1" customHeight="1" x14ac:dyDescent="0.25">
      <c r="A23" s="28">
        <f t="shared" si="0"/>
        <v>10</v>
      </c>
      <c r="B23" s="99"/>
      <c r="C23" s="100"/>
      <c r="D23" s="99"/>
      <c r="E23" s="32">
        <f t="shared" si="6"/>
        <v>0</v>
      </c>
      <c r="F23" s="32" t="e">
        <f>VLOOKUP(E23,Tab!$O$2:$P$255,2,TRUE)</f>
        <v>#N/A</v>
      </c>
      <c r="G23" s="33">
        <f t="shared" si="1"/>
        <v>0</v>
      </c>
      <c r="H23" s="33">
        <f t="shared" si="2"/>
        <v>0</v>
      </c>
      <c r="I23" s="33">
        <f t="shared" si="3"/>
        <v>0</v>
      </c>
      <c r="J23" s="34">
        <f t="shared" si="4"/>
        <v>0</v>
      </c>
      <c r="K23" s="35">
        <f t="shared" si="5"/>
        <v>0</v>
      </c>
      <c r="L23" s="36"/>
      <c r="M23" s="38">
        <v>0</v>
      </c>
      <c r="N23" s="38">
        <v>0</v>
      </c>
      <c r="O23" s="152">
        <v>0</v>
      </c>
      <c r="P23" s="64">
        <v>0</v>
      </c>
      <c r="Q23" s="38">
        <v>0</v>
      </c>
      <c r="S23" s="97"/>
      <c r="T23" s="97"/>
      <c r="U23" s="97"/>
      <c r="V23" s="97"/>
      <c r="W23" s="97"/>
      <c r="X23" s="97"/>
      <c r="Y23" s="97"/>
    </row>
  </sheetData>
  <sortState ref="B14:P23">
    <sortCondition descending="1" ref="J14:J23"/>
    <sortCondition descending="1" ref="E14:E23"/>
  </sortState>
  <mergeCells count="13">
    <mergeCell ref="M9:O9"/>
    <mergeCell ref="P9:Q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18" priority="6" stopIfTrue="1" operator="between">
      <formula>563</formula>
      <formula>600</formula>
    </cfRule>
  </conditionalFormatting>
  <conditionalFormatting sqref="F14:F23">
    <cfRule type="cellIs" dxfId="17" priority="7" stopIfTrue="1" operator="equal">
      <formula>"A"</formula>
    </cfRule>
    <cfRule type="cellIs" dxfId="16" priority="8" stopIfTrue="1" operator="equal">
      <formula>"B"</formula>
    </cfRule>
    <cfRule type="cellIs" dxfId="15" priority="9" stopIfTrue="1" operator="equal">
      <formula>"C"</formula>
    </cfRule>
  </conditionalFormatting>
  <conditionalFormatting sqref="E14:E23">
    <cfRule type="cellIs" dxfId="14" priority="5" stopIfTrue="1" operator="between">
      <formula>563</formula>
      <formula>600</formula>
    </cfRule>
  </conditionalFormatting>
  <conditionalFormatting sqref="E14:E23">
    <cfRule type="cellIs" dxfId="13" priority="4" stopIfTrue="1" operator="between">
      <formula>563</formula>
      <formula>600</formula>
    </cfRule>
  </conditionalFormatting>
  <conditionalFormatting sqref="E14:E23">
    <cfRule type="cellIs" dxfId="12" priority="3" stopIfTrue="1" operator="between">
      <formula>563</formula>
      <formula>600</formula>
    </cfRule>
  </conditionalFormatting>
  <conditionalFormatting sqref="E14:E23">
    <cfRule type="cellIs" dxfId="11" priority="2" stopIfTrue="1" operator="between">
      <formula>563</formula>
      <formula>600</formula>
    </cfRule>
  </conditionalFormatting>
  <conditionalFormatting sqref="E14:E23">
    <cfRule type="cellIs" dxfId="1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4" firstPageNumber="0" orientation="landscape" horizontalDpi="300" verticalDpi="300" r:id="rId1"/>
  <headerFooter alignWithMargins="0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2.710937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7.28515625" style="3" bestFit="1" customWidth="1"/>
    <col min="14" max="15" width="17.28515625" style="3" customWidth="1"/>
    <col min="16" max="253" width="9.140625" style="4"/>
    <col min="254" max="254" width="3.7109375" style="4" bestFit="1" customWidth="1"/>
    <col min="255" max="255" width="22.7109375" style="4" customWidth="1"/>
    <col min="256" max="256" width="7.28515625" style="4" customWidth="1"/>
    <col min="257" max="257" width="9.5703125" style="4" customWidth="1"/>
    <col min="258" max="259" width="9.28515625" style="4" customWidth="1"/>
    <col min="260" max="261" width="8.140625" style="4" customWidth="1"/>
    <col min="262" max="262" width="8.28515625" style="4" customWidth="1"/>
    <col min="263" max="263" width="10" style="4" customWidth="1"/>
    <col min="264" max="264" width="11" style="4" customWidth="1"/>
    <col min="265" max="265" width="2.7109375" style="4" customWidth="1"/>
    <col min="266" max="266" width="17.28515625" style="4" bestFit="1" customWidth="1"/>
    <col min="267" max="267" width="17.28515625" style="4" customWidth="1"/>
    <col min="268" max="268" width="15.85546875" style="4" customWidth="1"/>
    <col min="269" max="269" width="17.28515625" style="4" customWidth="1"/>
    <col min="270" max="271" width="12.7109375" style="4" customWidth="1"/>
    <col min="272" max="509" width="9.140625" style="4"/>
    <col min="510" max="510" width="3.7109375" style="4" bestFit="1" customWidth="1"/>
    <col min="511" max="511" width="22.7109375" style="4" customWidth="1"/>
    <col min="512" max="512" width="7.28515625" style="4" customWidth="1"/>
    <col min="513" max="513" width="9.5703125" style="4" customWidth="1"/>
    <col min="514" max="515" width="9.28515625" style="4" customWidth="1"/>
    <col min="516" max="517" width="8.140625" style="4" customWidth="1"/>
    <col min="518" max="518" width="8.28515625" style="4" customWidth="1"/>
    <col min="519" max="519" width="10" style="4" customWidth="1"/>
    <col min="520" max="520" width="11" style="4" customWidth="1"/>
    <col min="521" max="521" width="2.7109375" style="4" customWidth="1"/>
    <col min="522" max="522" width="17.28515625" style="4" bestFit="1" customWidth="1"/>
    <col min="523" max="523" width="17.28515625" style="4" customWidth="1"/>
    <col min="524" max="524" width="15.85546875" style="4" customWidth="1"/>
    <col min="525" max="525" width="17.28515625" style="4" customWidth="1"/>
    <col min="526" max="527" width="12.7109375" style="4" customWidth="1"/>
    <col min="528" max="765" width="9.140625" style="4"/>
    <col min="766" max="766" width="3.7109375" style="4" bestFit="1" customWidth="1"/>
    <col min="767" max="767" width="22.7109375" style="4" customWidth="1"/>
    <col min="768" max="768" width="7.28515625" style="4" customWidth="1"/>
    <col min="769" max="769" width="9.5703125" style="4" customWidth="1"/>
    <col min="770" max="771" width="9.28515625" style="4" customWidth="1"/>
    <col min="772" max="773" width="8.140625" style="4" customWidth="1"/>
    <col min="774" max="774" width="8.28515625" style="4" customWidth="1"/>
    <col min="775" max="775" width="10" style="4" customWidth="1"/>
    <col min="776" max="776" width="11" style="4" customWidth="1"/>
    <col min="777" max="777" width="2.7109375" style="4" customWidth="1"/>
    <col min="778" max="778" width="17.28515625" style="4" bestFit="1" customWidth="1"/>
    <col min="779" max="779" width="17.28515625" style="4" customWidth="1"/>
    <col min="780" max="780" width="15.85546875" style="4" customWidth="1"/>
    <col min="781" max="781" width="17.28515625" style="4" customWidth="1"/>
    <col min="782" max="783" width="12.7109375" style="4" customWidth="1"/>
    <col min="784" max="1021" width="9.140625" style="4"/>
    <col min="1022" max="1022" width="3.7109375" style="4" bestFit="1" customWidth="1"/>
    <col min="1023" max="1023" width="22.7109375" style="4" customWidth="1"/>
    <col min="1024" max="1024" width="7.28515625" style="4" customWidth="1"/>
    <col min="1025" max="1025" width="9.5703125" style="4" customWidth="1"/>
    <col min="1026" max="1027" width="9.28515625" style="4" customWidth="1"/>
    <col min="1028" max="1029" width="8.140625" style="4" customWidth="1"/>
    <col min="1030" max="1030" width="8.28515625" style="4" customWidth="1"/>
    <col min="1031" max="1031" width="10" style="4" customWidth="1"/>
    <col min="1032" max="1032" width="11" style="4" customWidth="1"/>
    <col min="1033" max="1033" width="2.7109375" style="4" customWidth="1"/>
    <col min="1034" max="1034" width="17.28515625" style="4" bestFit="1" customWidth="1"/>
    <col min="1035" max="1035" width="17.28515625" style="4" customWidth="1"/>
    <col min="1036" max="1036" width="15.85546875" style="4" customWidth="1"/>
    <col min="1037" max="1037" width="17.28515625" style="4" customWidth="1"/>
    <col min="1038" max="1039" width="12.7109375" style="4" customWidth="1"/>
    <col min="1040" max="1277" width="9.140625" style="4"/>
    <col min="1278" max="1278" width="3.7109375" style="4" bestFit="1" customWidth="1"/>
    <col min="1279" max="1279" width="22.7109375" style="4" customWidth="1"/>
    <col min="1280" max="1280" width="7.28515625" style="4" customWidth="1"/>
    <col min="1281" max="1281" width="9.5703125" style="4" customWidth="1"/>
    <col min="1282" max="1283" width="9.28515625" style="4" customWidth="1"/>
    <col min="1284" max="1285" width="8.140625" style="4" customWidth="1"/>
    <col min="1286" max="1286" width="8.28515625" style="4" customWidth="1"/>
    <col min="1287" max="1287" width="10" style="4" customWidth="1"/>
    <col min="1288" max="1288" width="11" style="4" customWidth="1"/>
    <col min="1289" max="1289" width="2.7109375" style="4" customWidth="1"/>
    <col min="1290" max="1290" width="17.28515625" style="4" bestFit="1" customWidth="1"/>
    <col min="1291" max="1291" width="17.28515625" style="4" customWidth="1"/>
    <col min="1292" max="1292" width="15.85546875" style="4" customWidth="1"/>
    <col min="1293" max="1293" width="17.28515625" style="4" customWidth="1"/>
    <col min="1294" max="1295" width="12.7109375" style="4" customWidth="1"/>
    <col min="1296" max="1533" width="9.140625" style="4"/>
    <col min="1534" max="1534" width="3.7109375" style="4" bestFit="1" customWidth="1"/>
    <col min="1535" max="1535" width="22.7109375" style="4" customWidth="1"/>
    <col min="1536" max="1536" width="7.28515625" style="4" customWidth="1"/>
    <col min="1537" max="1537" width="9.5703125" style="4" customWidth="1"/>
    <col min="1538" max="1539" width="9.28515625" style="4" customWidth="1"/>
    <col min="1540" max="1541" width="8.140625" style="4" customWidth="1"/>
    <col min="1542" max="1542" width="8.28515625" style="4" customWidth="1"/>
    <col min="1543" max="1543" width="10" style="4" customWidth="1"/>
    <col min="1544" max="1544" width="11" style="4" customWidth="1"/>
    <col min="1545" max="1545" width="2.7109375" style="4" customWidth="1"/>
    <col min="1546" max="1546" width="17.28515625" style="4" bestFit="1" customWidth="1"/>
    <col min="1547" max="1547" width="17.28515625" style="4" customWidth="1"/>
    <col min="1548" max="1548" width="15.85546875" style="4" customWidth="1"/>
    <col min="1549" max="1549" width="17.28515625" style="4" customWidth="1"/>
    <col min="1550" max="1551" width="12.7109375" style="4" customWidth="1"/>
    <col min="1552" max="1789" width="9.140625" style="4"/>
    <col min="1790" max="1790" width="3.7109375" style="4" bestFit="1" customWidth="1"/>
    <col min="1791" max="1791" width="22.7109375" style="4" customWidth="1"/>
    <col min="1792" max="1792" width="7.28515625" style="4" customWidth="1"/>
    <col min="1793" max="1793" width="9.5703125" style="4" customWidth="1"/>
    <col min="1794" max="1795" width="9.28515625" style="4" customWidth="1"/>
    <col min="1796" max="1797" width="8.140625" style="4" customWidth="1"/>
    <col min="1798" max="1798" width="8.28515625" style="4" customWidth="1"/>
    <col min="1799" max="1799" width="10" style="4" customWidth="1"/>
    <col min="1800" max="1800" width="11" style="4" customWidth="1"/>
    <col min="1801" max="1801" width="2.7109375" style="4" customWidth="1"/>
    <col min="1802" max="1802" width="17.28515625" style="4" bestFit="1" customWidth="1"/>
    <col min="1803" max="1803" width="17.28515625" style="4" customWidth="1"/>
    <col min="1804" max="1804" width="15.85546875" style="4" customWidth="1"/>
    <col min="1805" max="1805" width="17.28515625" style="4" customWidth="1"/>
    <col min="1806" max="1807" width="12.7109375" style="4" customWidth="1"/>
    <col min="1808" max="2045" width="9.140625" style="4"/>
    <col min="2046" max="2046" width="3.7109375" style="4" bestFit="1" customWidth="1"/>
    <col min="2047" max="2047" width="22.7109375" style="4" customWidth="1"/>
    <col min="2048" max="2048" width="7.28515625" style="4" customWidth="1"/>
    <col min="2049" max="2049" width="9.5703125" style="4" customWidth="1"/>
    <col min="2050" max="2051" width="9.28515625" style="4" customWidth="1"/>
    <col min="2052" max="2053" width="8.140625" style="4" customWidth="1"/>
    <col min="2054" max="2054" width="8.28515625" style="4" customWidth="1"/>
    <col min="2055" max="2055" width="10" style="4" customWidth="1"/>
    <col min="2056" max="2056" width="11" style="4" customWidth="1"/>
    <col min="2057" max="2057" width="2.7109375" style="4" customWidth="1"/>
    <col min="2058" max="2058" width="17.28515625" style="4" bestFit="1" customWidth="1"/>
    <col min="2059" max="2059" width="17.28515625" style="4" customWidth="1"/>
    <col min="2060" max="2060" width="15.85546875" style="4" customWidth="1"/>
    <col min="2061" max="2061" width="17.28515625" style="4" customWidth="1"/>
    <col min="2062" max="2063" width="12.7109375" style="4" customWidth="1"/>
    <col min="2064" max="2301" width="9.140625" style="4"/>
    <col min="2302" max="2302" width="3.7109375" style="4" bestFit="1" customWidth="1"/>
    <col min="2303" max="2303" width="22.7109375" style="4" customWidth="1"/>
    <col min="2304" max="2304" width="7.28515625" style="4" customWidth="1"/>
    <col min="2305" max="2305" width="9.5703125" style="4" customWidth="1"/>
    <col min="2306" max="2307" width="9.28515625" style="4" customWidth="1"/>
    <col min="2308" max="2309" width="8.140625" style="4" customWidth="1"/>
    <col min="2310" max="2310" width="8.28515625" style="4" customWidth="1"/>
    <col min="2311" max="2311" width="10" style="4" customWidth="1"/>
    <col min="2312" max="2312" width="11" style="4" customWidth="1"/>
    <col min="2313" max="2313" width="2.7109375" style="4" customWidth="1"/>
    <col min="2314" max="2314" width="17.28515625" style="4" bestFit="1" customWidth="1"/>
    <col min="2315" max="2315" width="17.28515625" style="4" customWidth="1"/>
    <col min="2316" max="2316" width="15.85546875" style="4" customWidth="1"/>
    <col min="2317" max="2317" width="17.28515625" style="4" customWidth="1"/>
    <col min="2318" max="2319" width="12.7109375" style="4" customWidth="1"/>
    <col min="2320" max="2557" width="9.140625" style="4"/>
    <col min="2558" max="2558" width="3.7109375" style="4" bestFit="1" customWidth="1"/>
    <col min="2559" max="2559" width="22.7109375" style="4" customWidth="1"/>
    <col min="2560" max="2560" width="7.28515625" style="4" customWidth="1"/>
    <col min="2561" max="2561" width="9.5703125" style="4" customWidth="1"/>
    <col min="2562" max="2563" width="9.28515625" style="4" customWidth="1"/>
    <col min="2564" max="2565" width="8.140625" style="4" customWidth="1"/>
    <col min="2566" max="2566" width="8.28515625" style="4" customWidth="1"/>
    <col min="2567" max="2567" width="10" style="4" customWidth="1"/>
    <col min="2568" max="2568" width="11" style="4" customWidth="1"/>
    <col min="2569" max="2569" width="2.7109375" style="4" customWidth="1"/>
    <col min="2570" max="2570" width="17.28515625" style="4" bestFit="1" customWidth="1"/>
    <col min="2571" max="2571" width="17.28515625" style="4" customWidth="1"/>
    <col min="2572" max="2572" width="15.85546875" style="4" customWidth="1"/>
    <col min="2573" max="2573" width="17.28515625" style="4" customWidth="1"/>
    <col min="2574" max="2575" width="12.7109375" style="4" customWidth="1"/>
    <col min="2576" max="2813" width="9.140625" style="4"/>
    <col min="2814" max="2814" width="3.7109375" style="4" bestFit="1" customWidth="1"/>
    <col min="2815" max="2815" width="22.7109375" style="4" customWidth="1"/>
    <col min="2816" max="2816" width="7.28515625" style="4" customWidth="1"/>
    <col min="2817" max="2817" width="9.5703125" style="4" customWidth="1"/>
    <col min="2818" max="2819" width="9.28515625" style="4" customWidth="1"/>
    <col min="2820" max="2821" width="8.140625" style="4" customWidth="1"/>
    <col min="2822" max="2822" width="8.28515625" style="4" customWidth="1"/>
    <col min="2823" max="2823" width="10" style="4" customWidth="1"/>
    <col min="2824" max="2824" width="11" style="4" customWidth="1"/>
    <col min="2825" max="2825" width="2.7109375" style="4" customWidth="1"/>
    <col min="2826" max="2826" width="17.28515625" style="4" bestFit="1" customWidth="1"/>
    <col min="2827" max="2827" width="17.28515625" style="4" customWidth="1"/>
    <col min="2828" max="2828" width="15.85546875" style="4" customWidth="1"/>
    <col min="2829" max="2829" width="17.28515625" style="4" customWidth="1"/>
    <col min="2830" max="2831" width="12.7109375" style="4" customWidth="1"/>
    <col min="2832" max="3069" width="9.140625" style="4"/>
    <col min="3070" max="3070" width="3.7109375" style="4" bestFit="1" customWidth="1"/>
    <col min="3071" max="3071" width="22.7109375" style="4" customWidth="1"/>
    <col min="3072" max="3072" width="7.28515625" style="4" customWidth="1"/>
    <col min="3073" max="3073" width="9.5703125" style="4" customWidth="1"/>
    <col min="3074" max="3075" width="9.28515625" style="4" customWidth="1"/>
    <col min="3076" max="3077" width="8.140625" style="4" customWidth="1"/>
    <col min="3078" max="3078" width="8.28515625" style="4" customWidth="1"/>
    <col min="3079" max="3079" width="10" style="4" customWidth="1"/>
    <col min="3080" max="3080" width="11" style="4" customWidth="1"/>
    <col min="3081" max="3081" width="2.7109375" style="4" customWidth="1"/>
    <col min="3082" max="3082" width="17.28515625" style="4" bestFit="1" customWidth="1"/>
    <col min="3083" max="3083" width="17.28515625" style="4" customWidth="1"/>
    <col min="3084" max="3084" width="15.85546875" style="4" customWidth="1"/>
    <col min="3085" max="3085" width="17.28515625" style="4" customWidth="1"/>
    <col min="3086" max="3087" width="12.7109375" style="4" customWidth="1"/>
    <col min="3088" max="3325" width="9.140625" style="4"/>
    <col min="3326" max="3326" width="3.7109375" style="4" bestFit="1" customWidth="1"/>
    <col min="3327" max="3327" width="22.7109375" style="4" customWidth="1"/>
    <col min="3328" max="3328" width="7.28515625" style="4" customWidth="1"/>
    <col min="3329" max="3329" width="9.5703125" style="4" customWidth="1"/>
    <col min="3330" max="3331" width="9.28515625" style="4" customWidth="1"/>
    <col min="3332" max="3333" width="8.140625" style="4" customWidth="1"/>
    <col min="3334" max="3334" width="8.28515625" style="4" customWidth="1"/>
    <col min="3335" max="3335" width="10" style="4" customWidth="1"/>
    <col min="3336" max="3336" width="11" style="4" customWidth="1"/>
    <col min="3337" max="3337" width="2.7109375" style="4" customWidth="1"/>
    <col min="3338" max="3338" width="17.28515625" style="4" bestFit="1" customWidth="1"/>
    <col min="3339" max="3339" width="17.28515625" style="4" customWidth="1"/>
    <col min="3340" max="3340" width="15.85546875" style="4" customWidth="1"/>
    <col min="3341" max="3341" width="17.28515625" style="4" customWidth="1"/>
    <col min="3342" max="3343" width="12.7109375" style="4" customWidth="1"/>
    <col min="3344" max="3581" width="9.140625" style="4"/>
    <col min="3582" max="3582" width="3.7109375" style="4" bestFit="1" customWidth="1"/>
    <col min="3583" max="3583" width="22.7109375" style="4" customWidth="1"/>
    <col min="3584" max="3584" width="7.28515625" style="4" customWidth="1"/>
    <col min="3585" max="3585" width="9.5703125" style="4" customWidth="1"/>
    <col min="3586" max="3587" width="9.28515625" style="4" customWidth="1"/>
    <col min="3588" max="3589" width="8.140625" style="4" customWidth="1"/>
    <col min="3590" max="3590" width="8.28515625" style="4" customWidth="1"/>
    <col min="3591" max="3591" width="10" style="4" customWidth="1"/>
    <col min="3592" max="3592" width="11" style="4" customWidth="1"/>
    <col min="3593" max="3593" width="2.7109375" style="4" customWidth="1"/>
    <col min="3594" max="3594" width="17.28515625" style="4" bestFit="1" customWidth="1"/>
    <col min="3595" max="3595" width="17.28515625" style="4" customWidth="1"/>
    <col min="3596" max="3596" width="15.85546875" style="4" customWidth="1"/>
    <col min="3597" max="3597" width="17.28515625" style="4" customWidth="1"/>
    <col min="3598" max="3599" width="12.7109375" style="4" customWidth="1"/>
    <col min="3600" max="3837" width="9.140625" style="4"/>
    <col min="3838" max="3838" width="3.7109375" style="4" bestFit="1" customWidth="1"/>
    <col min="3839" max="3839" width="22.7109375" style="4" customWidth="1"/>
    <col min="3840" max="3840" width="7.28515625" style="4" customWidth="1"/>
    <col min="3841" max="3841" width="9.5703125" style="4" customWidth="1"/>
    <col min="3842" max="3843" width="9.28515625" style="4" customWidth="1"/>
    <col min="3844" max="3845" width="8.140625" style="4" customWidth="1"/>
    <col min="3846" max="3846" width="8.28515625" style="4" customWidth="1"/>
    <col min="3847" max="3847" width="10" style="4" customWidth="1"/>
    <col min="3848" max="3848" width="11" style="4" customWidth="1"/>
    <col min="3849" max="3849" width="2.7109375" style="4" customWidth="1"/>
    <col min="3850" max="3850" width="17.28515625" style="4" bestFit="1" customWidth="1"/>
    <col min="3851" max="3851" width="17.28515625" style="4" customWidth="1"/>
    <col min="3852" max="3852" width="15.85546875" style="4" customWidth="1"/>
    <col min="3853" max="3853" width="17.28515625" style="4" customWidth="1"/>
    <col min="3854" max="3855" width="12.7109375" style="4" customWidth="1"/>
    <col min="3856" max="4093" width="9.140625" style="4"/>
    <col min="4094" max="4094" width="3.7109375" style="4" bestFit="1" customWidth="1"/>
    <col min="4095" max="4095" width="22.7109375" style="4" customWidth="1"/>
    <col min="4096" max="4096" width="7.28515625" style="4" customWidth="1"/>
    <col min="4097" max="4097" width="9.5703125" style="4" customWidth="1"/>
    <col min="4098" max="4099" width="9.28515625" style="4" customWidth="1"/>
    <col min="4100" max="4101" width="8.140625" style="4" customWidth="1"/>
    <col min="4102" max="4102" width="8.28515625" style="4" customWidth="1"/>
    <col min="4103" max="4103" width="10" style="4" customWidth="1"/>
    <col min="4104" max="4104" width="11" style="4" customWidth="1"/>
    <col min="4105" max="4105" width="2.7109375" style="4" customWidth="1"/>
    <col min="4106" max="4106" width="17.28515625" style="4" bestFit="1" customWidth="1"/>
    <col min="4107" max="4107" width="17.28515625" style="4" customWidth="1"/>
    <col min="4108" max="4108" width="15.85546875" style="4" customWidth="1"/>
    <col min="4109" max="4109" width="17.28515625" style="4" customWidth="1"/>
    <col min="4110" max="4111" width="12.7109375" style="4" customWidth="1"/>
    <col min="4112" max="4349" width="9.140625" style="4"/>
    <col min="4350" max="4350" width="3.7109375" style="4" bestFit="1" customWidth="1"/>
    <col min="4351" max="4351" width="22.7109375" style="4" customWidth="1"/>
    <col min="4352" max="4352" width="7.28515625" style="4" customWidth="1"/>
    <col min="4353" max="4353" width="9.5703125" style="4" customWidth="1"/>
    <col min="4354" max="4355" width="9.28515625" style="4" customWidth="1"/>
    <col min="4356" max="4357" width="8.140625" style="4" customWidth="1"/>
    <col min="4358" max="4358" width="8.28515625" style="4" customWidth="1"/>
    <col min="4359" max="4359" width="10" style="4" customWidth="1"/>
    <col min="4360" max="4360" width="11" style="4" customWidth="1"/>
    <col min="4361" max="4361" width="2.7109375" style="4" customWidth="1"/>
    <col min="4362" max="4362" width="17.28515625" style="4" bestFit="1" customWidth="1"/>
    <col min="4363" max="4363" width="17.28515625" style="4" customWidth="1"/>
    <col min="4364" max="4364" width="15.85546875" style="4" customWidth="1"/>
    <col min="4365" max="4365" width="17.28515625" style="4" customWidth="1"/>
    <col min="4366" max="4367" width="12.7109375" style="4" customWidth="1"/>
    <col min="4368" max="4605" width="9.140625" style="4"/>
    <col min="4606" max="4606" width="3.7109375" style="4" bestFit="1" customWidth="1"/>
    <col min="4607" max="4607" width="22.7109375" style="4" customWidth="1"/>
    <col min="4608" max="4608" width="7.28515625" style="4" customWidth="1"/>
    <col min="4609" max="4609" width="9.5703125" style="4" customWidth="1"/>
    <col min="4610" max="4611" width="9.28515625" style="4" customWidth="1"/>
    <col min="4612" max="4613" width="8.140625" style="4" customWidth="1"/>
    <col min="4614" max="4614" width="8.28515625" style="4" customWidth="1"/>
    <col min="4615" max="4615" width="10" style="4" customWidth="1"/>
    <col min="4616" max="4616" width="11" style="4" customWidth="1"/>
    <col min="4617" max="4617" width="2.7109375" style="4" customWidth="1"/>
    <col min="4618" max="4618" width="17.28515625" style="4" bestFit="1" customWidth="1"/>
    <col min="4619" max="4619" width="17.28515625" style="4" customWidth="1"/>
    <col min="4620" max="4620" width="15.85546875" style="4" customWidth="1"/>
    <col min="4621" max="4621" width="17.28515625" style="4" customWidth="1"/>
    <col min="4622" max="4623" width="12.7109375" style="4" customWidth="1"/>
    <col min="4624" max="4861" width="9.140625" style="4"/>
    <col min="4862" max="4862" width="3.7109375" style="4" bestFit="1" customWidth="1"/>
    <col min="4863" max="4863" width="22.7109375" style="4" customWidth="1"/>
    <col min="4864" max="4864" width="7.28515625" style="4" customWidth="1"/>
    <col min="4865" max="4865" width="9.5703125" style="4" customWidth="1"/>
    <col min="4866" max="4867" width="9.28515625" style="4" customWidth="1"/>
    <col min="4868" max="4869" width="8.140625" style="4" customWidth="1"/>
    <col min="4870" max="4870" width="8.28515625" style="4" customWidth="1"/>
    <col min="4871" max="4871" width="10" style="4" customWidth="1"/>
    <col min="4872" max="4872" width="11" style="4" customWidth="1"/>
    <col min="4873" max="4873" width="2.7109375" style="4" customWidth="1"/>
    <col min="4874" max="4874" width="17.28515625" style="4" bestFit="1" customWidth="1"/>
    <col min="4875" max="4875" width="17.28515625" style="4" customWidth="1"/>
    <col min="4876" max="4876" width="15.85546875" style="4" customWidth="1"/>
    <col min="4877" max="4877" width="17.28515625" style="4" customWidth="1"/>
    <col min="4878" max="4879" width="12.7109375" style="4" customWidth="1"/>
    <col min="4880" max="5117" width="9.140625" style="4"/>
    <col min="5118" max="5118" width="3.7109375" style="4" bestFit="1" customWidth="1"/>
    <col min="5119" max="5119" width="22.7109375" style="4" customWidth="1"/>
    <col min="5120" max="5120" width="7.28515625" style="4" customWidth="1"/>
    <col min="5121" max="5121" width="9.5703125" style="4" customWidth="1"/>
    <col min="5122" max="5123" width="9.28515625" style="4" customWidth="1"/>
    <col min="5124" max="5125" width="8.140625" style="4" customWidth="1"/>
    <col min="5126" max="5126" width="8.28515625" style="4" customWidth="1"/>
    <col min="5127" max="5127" width="10" style="4" customWidth="1"/>
    <col min="5128" max="5128" width="11" style="4" customWidth="1"/>
    <col min="5129" max="5129" width="2.7109375" style="4" customWidth="1"/>
    <col min="5130" max="5130" width="17.28515625" style="4" bestFit="1" customWidth="1"/>
    <col min="5131" max="5131" width="17.28515625" style="4" customWidth="1"/>
    <col min="5132" max="5132" width="15.85546875" style="4" customWidth="1"/>
    <col min="5133" max="5133" width="17.28515625" style="4" customWidth="1"/>
    <col min="5134" max="5135" width="12.7109375" style="4" customWidth="1"/>
    <col min="5136" max="5373" width="9.140625" style="4"/>
    <col min="5374" max="5374" width="3.7109375" style="4" bestFit="1" customWidth="1"/>
    <col min="5375" max="5375" width="22.7109375" style="4" customWidth="1"/>
    <col min="5376" max="5376" width="7.28515625" style="4" customWidth="1"/>
    <col min="5377" max="5377" width="9.5703125" style="4" customWidth="1"/>
    <col min="5378" max="5379" width="9.28515625" style="4" customWidth="1"/>
    <col min="5380" max="5381" width="8.140625" style="4" customWidth="1"/>
    <col min="5382" max="5382" width="8.28515625" style="4" customWidth="1"/>
    <col min="5383" max="5383" width="10" style="4" customWidth="1"/>
    <col min="5384" max="5384" width="11" style="4" customWidth="1"/>
    <col min="5385" max="5385" width="2.7109375" style="4" customWidth="1"/>
    <col min="5386" max="5386" width="17.28515625" style="4" bestFit="1" customWidth="1"/>
    <col min="5387" max="5387" width="17.28515625" style="4" customWidth="1"/>
    <col min="5388" max="5388" width="15.85546875" style="4" customWidth="1"/>
    <col min="5389" max="5389" width="17.28515625" style="4" customWidth="1"/>
    <col min="5390" max="5391" width="12.7109375" style="4" customWidth="1"/>
    <col min="5392" max="5629" width="9.140625" style="4"/>
    <col min="5630" max="5630" width="3.7109375" style="4" bestFit="1" customWidth="1"/>
    <col min="5631" max="5631" width="22.7109375" style="4" customWidth="1"/>
    <col min="5632" max="5632" width="7.28515625" style="4" customWidth="1"/>
    <col min="5633" max="5633" width="9.5703125" style="4" customWidth="1"/>
    <col min="5634" max="5635" width="9.28515625" style="4" customWidth="1"/>
    <col min="5636" max="5637" width="8.140625" style="4" customWidth="1"/>
    <col min="5638" max="5638" width="8.28515625" style="4" customWidth="1"/>
    <col min="5639" max="5639" width="10" style="4" customWidth="1"/>
    <col min="5640" max="5640" width="11" style="4" customWidth="1"/>
    <col min="5641" max="5641" width="2.7109375" style="4" customWidth="1"/>
    <col min="5642" max="5642" width="17.28515625" style="4" bestFit="1" customWidth="1"/>
    <col min="5643" max="5643" width="17.28515625" style="4" customWidth="1"/>
    <col min="5644" max="5644" width="15.85546875" style="4" customWidth="1"/>
    <col min="5645" max="5645" width="17.28515625" style="4" customWidth="1"/>
    <col min="5646" max="5647" width="12.7109375" style="4" customWidth="1"/>
    <col min="5648" max="5885" width="9.140625" style="4"/>
    <col min="5886" max="5886" width="3.7109375" style="4" bestFit="1" customWidth="1"/>
    <col min="5887" max="5887" width="22.7109375" style="4" customWidth="1"/>
    <col min="5888" max="5888" width="7.28515625" style="4" customWidth="1"/>
    <col min="5889" max="5889" width="9.5703125" style="4" customWidth="1"/>
    <col min="5890" max="5891" width="9.28515625" style="4" customWidth="1"/>
    <col min="5892" max="5893" width="8.140625" style="4" customWidth="1"/>
    <col min="5894" max="5894" width="8.28515625" style="4" customWidth="1"/>
    <col min="5895" max="5895" width="10" style="4" customWidth="1"/>
    <col min="5896" max="5896" width="11" style="4" customWidth="1"/>
    <col min="5897" max="5897" width="2.7109375" style="4" customWidth="1"/>
    <col min="5898" max="5898" width="17.28515625" style="4" bestFit="1" customWidth="1"/>
    <col min="5899" max="5899" width="17.28515625" style="4" customWidth="1"/>
    <col min="5900" max="5900" width="15.85546875" style="4" customWidth="1"/>
    <col min="5901" max="5901" width="17.28515625" style="4" customWidth="1"/>
    <col min="5902" max="5903" width="12.7109375" style="4" customWidth="1"/>
    <col min="5904" max="6141" width="9.140625" style="4"/>
    <col min="6142" max="6142" width="3.7109375" style="4" bestFit="1" customWidth="1"/>
    <col min="6143" max="6143" width="22.7109375" style="4" customWidth="1"/>
    <col min="6144" max="6144" width="7.28515625" style="4" customWidth="1"/>
    <col min="6145" max="6145" width="9.5703125" style="4" customWidth="1"/>
    <col min="6146" max="6147" width="9.28515625" style="4" customWidth="1"/>
    <col min="6148" max="6149" width="8.140625" style="4" customWidth="1"/>
    <col min="6150" max="6150" width="8.28515625" style="4" customWidth="1"/>
    <col min="6151" max="6151" width="10" style="4" customWidth="1"/>
    <col min="6152" max="6152" width="11" style="4" customWidth="1"/>
    <col min="6153" max="6153" width="2.7109375" style="4" customWidth="1"/>
    <col min="6154" max="6154" width="17.28515625" style="4" bestFit="1" customWidth="1"/>
    <col min="6155" max="6155" width="17.28515625" style="4" customWidth="1"/>
    <col min="6156" max="6156" width="15.85546875" style="4" customWidth="1"/>
    <col min="6157" max="6157" width="17.28515625" style="4" customWidth="1"/>
    <col min="6158" max="6159" width="12.7109375" style="4" customWidth="1"/>
    <col min="6160" max="6397" width="9.140625" style="4"/>
    <col min="6398" max="6398" width="3.7109375" style="4" bestFit="1" customWidth="1"/>
    <col min="6399" max="6399" width="22.7109375" style="4" customWidth="1"/>
    <col min="6400" max="6400" width="7.28515625" style="4" customWidth="1"/>
    <col min="6401" max="6401" width="9.5703125" style="4" customWidth="1"/>
    <col min="6402" max="6403" width="9.28515625" style="4" customWidth="1"/>
    <col min="6404" max="6405" width="8.140625" style="4" customWidth="1"/>
    <col min="6406" max="6406" width="8.28515625" style="4" customWidth="1"/>
    <col min="6407" max="6407" width="10" style="4" customWidth="1"/>
    <col min="6408" max="6408" width="11" style="4" customWidth="1"/>
    <col min="6409" max="6409" width="2.7109375" style="4" customWidth="1"/>
    <col min="6410" max="6410" width="17.28515625" style="4" bestFit="1" customWidth="1"/>
    <col min="6411" max="6411" width="17.28515625" style="4" customWidth="1"/>
    <col min="6412" max="6412" width="15.85546875" style="4" customWidth="1"/>
    <col min="6413" max="6413" width="17.28515625" style="4" customWidth="1"/>
    <col min="6414" max="6415" width="12.7109375" style="4" customWidth="1"/>
    <col min="6416" max="6653" width="9.140625" style="4"/>
    <col min="6654" max="6654" width="3.7109375" style="4" bestFit="1" customWidth="1"/>
    <col min="6655" max="6655" width="22.7109375" style="4" customWidth="1"/>
    <col min="6656" max="6656" width="7.28515625" style="4" customWidth="1"/>
    <col min="6657" max="6657" width="9.5703125" style="4" customWidth="1"/>
    <col min="6658" max="6659" width="9.28515625" style="4" customWidth="1"/>
    <col min="6660" max="6661" width="8.140625" style="4" customWidth="1"/>
    <col min="6662" max="6662" width="8.28515625" style="4" customWidth="1"/>
    <col min="6663" max="6663" width="10" style="4" customWidth="1"/>
    <col min="6664" max="6664" width="11" style="4" customWidth="1"/>
    <col min="6665" max="6665" width="2.7109375" style="4" customWidth="1"/>
    <col min="6666" max="6666" width="17.28515625" style="4" bestFit="1" customWidth="1"/>
    <col min="6667" max="6667" width="17.28515625" style="4" customWidth="1"/>
    <col min="6668" max="6668" width="15.85546875" style="4" customWidth="1"/>
    <col min="6669" max="6669" width="17.28515625" style="4" customWidth="1"/>
    <col min="6670" max="6671" width="12.7109375" style="4" customWidth="1"/>
    <col min="6672" max="6909" width="9.140625" style="4"/>
    <col min="6910" max="6910" width="3.7109375" style="4" bestFit="1" customWidth="1"/>
    <col min="6911" max="6911" width="22.7109375" style="4" customWidth="1"/>
    <col min="6912" max="6912" width="7.28515625" style="4" customWidth="1"/>
    <col min="6913" max="6913" width="9.5703125" style="4" customWidth="1"/>
    <col min="6914" max="6915" width="9.28515625" style="4" customWidth="1"/>
    <col min="6916" max="6917" width="8.140625" style="4" customWidth="1"/>
    <col min="6918" max="6918" width="8.28515625" style="4" customWidth="1"/>
    <col min="6919" max="6919" width="10" style="4" customWidth="1"/>
    <col min="6920" max="6920" width="11" style="4" customWidth="1"/>
    <col min="6921" max="6921" width="2.7109375" style="4" customWidth="1"/>
    <col min="6922" max="6922" width="17.28515625" style="4" bestFit="1" customWidth="1"/>
    <col min="6923" max="6923" width="17.28515625" style="4" customWidth="1"/>
    <col min="6924" max="6924" width="15.85546875" style="4" customWidth="1"/>
    <col min="6925" max="6925" width="17.28515625" style="4" customWidth="1"/>
    <col min="6926" max="6927" width="12.7109375" style="4" customWidth="1"/>
    <col min="6928" max="7165" width="9.140625" style="4"/>
    <col min="7166" max="7166" width="3.7109375" style="4" bestFit="1" customWidth="1"/>
    <col min="7167" max="7167" width="22.7109375" style="4" customWidth="1"/>
    <col min="7168" max="7168" width="7.28515625" style="4" customWidth="1"/>
    <col min="7169" max="7169" width="9.5703125" style="4" customWidth="1"/>
    <col min="7170" max="7171" width="9.28515625" style="4" customWidth="1"/>
    <col min="7172" max="7173" width="8.140625" style="4" customWidth="1"/>
    <col min="7174" max="7174" width="8.28515625" style="4" customWidth="1"/>
    <col min="7175" max="7175" width="10" style="4" customWidth="1"/>
    <col min="7176" max="7176" width="11" style="4" customWidth="1"/>
    <col min="7177" max="7177" width="2.7109375" style="4" customWidth="1"/>
    <col min="7178" max="7178" width="17.28515625" style="4" bestFit="1" customWidth="1"/>
    <col min="7179" max="7179" width="17.28515625" style="4" customWidth="1"/>
    <col min="7180" max="7180" width="15.85546875" style="4" customWidth="1"/>
    <col min="7181" max="7181" width="17.28515625" style="4" customWidth="1"/>
    <col min="7182" max="7183" width="12.7109375" style="4" customWidth="1"/>
    <col min="7184" max="7421" width="9.140625" style="4"/>
    <col min="7422" max="7422" width="3.7109375" style="4" bestFit="1" customWidth="1"/>
    <col min="7423" max="7423" width="22.7109375" style="4" customWidth="1"/>
    <col min="7424" max="7424" width="7.28515625" style="4" customWidth="1"/>
    <col min="7425" max="7425" width="9.5703125" style="4" customWidth="1"/>
    <col min="7426" max="7427" width="9.28515625" style="4" customWidth="1"/>
    <col min="7428" max="7429" width="8.140625" style="4" customWidth="1"/>
    <col min="7430" max="7430" width="8.28515625" style="4" customWidth="1"/>
    <col min="7431" max="7431" width="10" style="4" customWidth="1"/>
    <col min="7432" max="7432" width="11" style="4" customWidth="1"/>
    <col min="7433" max="7433" width="2.7109375" style="4" customWidth="1"/>
    <col min="7434" max="7434" width="17.28515625" style="4" bestFit="1" customWidth="1"/>
    <col min="7435" max="7435" width="17.28515625" style="4" customWidth="1"/>
    <col min="7436" max="7436" width="15.85546875" style="4" customWidth="1"/>
    <col min="7437" max="7437" width="17.28515625" style="4" customWidth="1"/>
    <col min="7438" max="7439" width="12.7109375" style="4" customWidth="1"/>
    <col min="7440" max="7677" width="9.140625" style="4"/>
    <col min="7678" max="7678" width="3.7109375" style="4" bestFit="1" customWidth="1"/>
    <col min="7679" max="7679" width="22.7109375" style="4" customWidth="1"/>
    <col min="7680" max="7680" width="7.28515625" style="4" customWidth="1"/>
    <col min="7681" max="7681" width="9.5703125" style="4" customWidth="1"/>
    <col min="7682" max="7683" width="9.28515625" style="4" customWidth="1"/>
    <col min="7684" max="7685" width="8.140625" style="4" customWidth="1"/>
    <col min="7686" max="7686" width="8.28515625" style="4" customWidth="1"/>
    <col min="7687" max="7687" width="10" style="4" customWidth="1"/>
    <col min="7688" max="7688" width="11" style="4" customWidth="1"/>
    <col min="7689" max="7689" width="2.7109375" style="4" customWidth="1"/>
    <col min="7690" max="7690" width="17.28515625" style="4" bestFit="1" customWidth="1"/>
    <col min="7691" max="7691" width="17.28515625" style="4" customWidth="1"/>
    <col min="7692" max="7692" width="15.85546875" style="4" customWidth="1"/>
    <col min="7693" max="7693" width="17.28515625" style="4" customWidth="1"/>
    <col min="7694" max="7695" width="12.7109375" style="4" customWidth="1"/>
    <col min="7696" max="7933" width="9.140625" style="4"/>
    <col min="7934" max="7934" width="3.7109375" style="4" bestFit="1" customWidth="1"/>
    <col min="7935" max="7935" width="22.7109375" style="4" customWidth="1"/>
    <col min="7936" max="7936" width="7.28515625" style="4" customWidth="1"/>
    <col min="7937" max="7937" width="9.5703125" style="4" customWidth="1"/>
    <col min="7938" max="7939" width="9.28515625" style="4" customWidth="1"/>
    <col min="7940" max="7941" width="8.140625" style="4" customWidth="1"/>
    <col min="7942" max="7942" width="8.28515625" style="4" customWidth="1"/>
    <col min="7943" max="7943" width="10" style="4" customWidth="1"/>
    <col min="7944" max="7944" width="11" style="4" customWidth="1"/>
    <col min="7945" max="7945" width="2.7109375" style="4" customWidth="1"/>
    <col min="7946" max="7946" width="17.28515625" style="4" bestFit="1" customWidth="1"/>
    <col min="7947" max="7947" width="17.28515625" style="4" customWidth="1"/>
    <col min="7948" max="7948" width="15.85546875" style="4" customWidth="1"/>
    <col min="7949" max="7949" width="17.28515625" style="4" customWidth="1"/>
    <col min="7950" max="7951" width="12.7109375" style="4" customWidth="1"/>
    <col min="7952" max="8189" width="9.140625" style="4"/>
    <col min="8190" max="8190" width="3.7109375" style="4" bestFit="1" customWidth="1"/>
    <col min="8191" max="8191" width="22.7109375" style="4" customWidth="1"/>
    <col min="8192" max="8192" width="7.28515625" style="4" customWidth="1"/>
    <col min="8193" max="8193" width="9.5703125" style="4" customWidth="1"/>
    <col min="8194" max="8195" width="9.28515625" style="4" customWidth="1"/>
    <col min="8196" max="8197" width="8.140625" style="4" customWidth="1"/>
    <col min="8198" max="8198" width="8.28515625" style="4" customWidth="1"/>
    <col min="8199" max="8199" width="10" style="4" customWidth="1"/>
    <col min="8200" max="8200" width="11" style="4" customWidth="1"/>
    <col min="8201" max="8201" width="2.7109375" style="4" customWidth="1"/>
    <col min="8202" max="8202" width="17.28515625" style="4" bestFit="1" customWidth="1"/>
    <col min="8203" max="8203" width="17.28515625" style="4" customWidth="1"/>
    <col min="8204" max="8204" width="15.85546875" style="4" customWidth="1"/>
    <col min="8205" max="8205" width="17.28515625" style="4" customWidth="1"/>
    <col min="8206" max="8207" width="12.7109375" style="4" customWidth="1"/>
    <col min="8208" max="8445" width="9.140625" style="4"/>
    <col min="8446" max="8446" width="3.7109375" style="4" bestFit="1" customWidth="1"/>
    <col min="8447" max="8447" width="22.7109375" style="4" customWidth="1"/>
    <col min="8448" max="8448" width="7.28515625" style="4" customWidth="1"/>
    <col min="8449" max="8449" width="9.5703125" style="4" customWidth="1"/>
    <col min="8450" max="8451" width="9.28515625" style="4" customWidth="1"/>
    <col min="8452" max="8453" width="8.140625" style="4" customWidth="1"/>
    <col min="8454" max="8454" width="8.28515625" style="4" customWidth="1"/>
    <col min="8455" max="8455" width="10" style="4" customWidth="1"/>
    <col min="8456" max="8456" width="11" style="4" customWidth="1"/>
    <col min="8457" max="8457" width="2.7109375" style="4" customWidth="1"/>
    <col min="8458" max="8458" width="17.28515625" style="4" bestFit="1" customWidth="1"/>
    <col min="8459" max="8459" width="17.28515625" style="4" customWidth="1"/>
    <col min="8460" max="8460" width="15.85546875" style="4" customWidth="1"/>
    <col min="8461" max="8461" width="17.28515625" style="4" customWidth="1"/>
    <col min="8462" max="8463" width="12.7109375" style="4" customWidth="1"/>
    <col min="8464" max="8701" width="9.140625" style="4"/>
    <col min="8702" max="8702" width="3.7109375" style="4" bestFit="1" customWidth="1"/>
    <col min="8703" max="8703" width="22.7109375" style="4" customWidth="1"/>
    <col min="8704" max="8704" width="7.28515625" style="4" customWidth="1"/>
    <col min="8705" max="8705" width="9.5703125" style="4" customWidth="1"/>
    <col min="8706" max="8707" width="9.28515625" style="4" customWidth="1"/>
    <col min="8708" max="8709" width="8.140625" style="4" customWidth="1"/>
    <col min="8710" max="8710" width="8.28515625" style="4" customWidth="1"/>
    <col min="8711" max="8711" width="10" style="4" customWidth="1"/>
    <col min="8712" max="8712" width="11" style="4" customWidth="1"/>
    <col min="8713" max="8713" width="2.7109375" style="4" customWidth="1"/>
    <col min="8714" max="8714" width="17.28515625" style="4" bestFit="1" customWidth="1"/>
    <col min="8715" max="8715" width="17.28515625" style="4" customWidth="1"/>
    <col min="8716" max="8716" width="15.85546875" style="4" customWidth="1"/>
    <col min="8717" max="8717" width="17.28515625" style="4" customWidth="1"/>
    <col min="8718" max="8719" width="12.7109375" style="4" customWidth="1"/>
    <col min="8720" max="8957" width="9.140625" style="4"/>
    <col min="8958" max="8958" width="3.7109375" style="4" bestFit="1" customWidth="1"/>
    <col min="8959" max="8959" width="22.7109375" style="4" customWidth="1"/>
    <col min="8960" max="8960" width="7.28515625" style="4" customWidth="1"/>
    <col min="8961" max="8961" width="9.5703125" style="4" customWidth="1"/>
    <col min="8962" max="8963" width="9.28515625" style="4" customWidth="1"/>
    <col min="8964" max="8965" width="8.140625" style="4" customWidth="1"/>
    <col min="8966" max="8966" width="8.28515625" style="4" customWidth="1"/>
    <col min="8967" max="8967" width="10" style="4" customWidth="1"/>
    <col min="8968" max="8968" width="11" style="4" customWidth="1"/>
    <col min="8969" max="8969" width="2.7109375" style="4" customWidth="1"/>
    <col min="8970" max="8970" width="17.28515625" style="4" bestFit="1" customWidth="1"/>
    <col min="8971" max="8971" width="17.28515625" style="4" customWidth="1"/>
    <col min="8972" max="8972" width="15.85546875" style="4" customWidth="1"/>
    <col min="8973" max="8973" width="17.28515625" style="4" customWidth="1"/>
    <col min="8974" max="8975" width="12.7109375" style="4" customWidth="1"/>
    <col min="8976" max="9213" width="9.140625" style="4"/>
    <col min="9214" max="9214" width="3.7109375" style="4" bestFit="1" customWidth="1"/>
    <col min="9215" max="9215" width="22.7109375" style="4" customWidth="1"/>
    <col min="9216" max="9216" width="7.28515625" style="4" customWidth="1"/>
    <col min="9217" max="9217" width="9.5703125" style="4" customWidth="1"/>
    <col min="9218" max="9219" width="9.28515625" style="4" customWidth="1"/>
    <col min="9220" max="9221" width="8.140625" style="4" customWidth="1"/>
    <col min="9222" max="9222" width="8.28515625" style="4" customWidth="1"/>
    <col min="9223" max="9223" width="10" style="4" customWidth="1"/>
    <col min="9224" max="9224" width="11" style="4" customWidth="1"/>
    <col min="9225" max="9225" width="2.7109375" style="4" customWidth="1"/>
    <col min="9226" max="9226" width="17.28515625" style="4" bestFit="1" customWidth="1"/>
    <col min="9227" max="9227" width="17.28515625" style="4" customWidth="1"/>
    <col min="9228" max="9228" width="15.85546875" style="4" customWidth="1"/>
    <col min="9229" max="9229" width="17.28515625" style="4" customWidth="1"/>
    <col min="9230" max="9231" width="12.7109375" style="4" customWidth="1"/>
    <col min="9232" max="9469" width="9.140625" style="4"/>
    <col min="9470" max="9470" width="3.7109375" style="4" bestFit="1" customWidth="1"/>
    <col min="9471" max="9471" width="22.7109375" style="4" customWidth="1"/>
    <col min="9472" max="9472" width="7.28515625" style="4" customWidth="1"/>
    <col min="9473" max="9473" width="9.5703125" style="4" customWidth="1"/>
    <col min="9474" max="9475" width="9.28515625" style="4" customWidth="1"/>
    <col min="9476" max="9477" width="8.140625" style="4" customWidth="1"/>
    <col min="9478" max="9478" width="8.28515625" style="4" customWidth="1"/>
    <col min="9479" max="9479" width="10" style="4" customWidth="1"/>
    <col min="9480" max="9480" width="11" style="4" customWidth="1"/>
    <col min="9481" max="9481" width="2.7109375" style="4" customWidth="1"/>
    <col min="9482" max="9482" width="17.28515625" style="4" bestFit="1" customWidth="1"/>
    <col min="9483" max="9483" width="17.28515625" style="4" customWidth="1"/>
    <col min="9484" max="9484" width="15.85546875" style="4" customWidth="1"/>
    <col min="9485" max="9485" width="17.28515625" style="4" customWidth="1"/>
    <col min="9486" max="9487" width="12.7109375" style="4" customWidth="1"/>
    <col min="9488" max="9725" width="9.140625" style="4"/>
    <col min="9726" max="9726" width="3.7109375" style="4" bestFit="1" customWidth="1"/>
    <col min="9727" max="9727" width="22.7109375" style="4" customWidth="1"/>
    <col min="9728" max="9728" width="7.28515625" style="4" customWidth="1"/>
    <col min="9729" max="9729" width="9.5703125" style="4" customWidth="1"/>
    <col min="9730" max="9731" width="9.28515625" style="4" customWidth="1"/>
    <col min="9732" max="9733" width="8.140625" style="4" customWidth="1"/>
    <col min="9734" max="9734" width="8.28515625" style="4" customWidth="1"/>
    <col min="9735" max="9735" width="10" style="4" customWidth="1"/>
    <col min="9736" max="9736" width="11" style="4" customWidth="1"/>
    <col min="9737" max="9737" width="2.7109375" style="4" customWidth="1"/>
    <col min="9738" max="9738" width="17.28515625" style="4" bestFit="1" customWidth="1"/>
    <col min="9739" max="9739" width="17.28515625" style="4" customWidth="1"/>
    <col min="9740" max="9740" width="15.85546875" style="4" customWidth="1"/>
    <col min="9741" max="9741" width="17.28515625" style="4" customWidth="1"/>
    <col min="9742" max="9743" width="12.7109375" style="4" customWidth="1"/>
    <col min="9744" max="9981" width="9.140625" style="4"/>
    <col min="9982" max="9982" width="3.7109375" style="4" bestFit="1" customWidth="1"/>
    <col min="9983" max="9983" width="22.7109375" style="4" customWidth="1"/>
    <col min="9984" max="9984" width="7.28515625" style="4" customWidth="1"/>
    <col min="9985" max="9985" width="9.5703125" style="4" customWidth="1"/>
    <col min="9986" max="9987" width="9.28515625" style="4" customWidth="1"/>
    <col min="9988" max="9989" width="8.140625" style="4" customWidth="1"/>
    <col min="9990" max="9990" width="8.28515625" style="4" customWidth="1"/>
    <col min="9991" max="9991" width="10" style="4" customWidth="1"/>
    <col min="9992" max="9992" width="11" style="4" customWidth="1"/>
    <col min="9993" max="9993" width="2.7109375" style="4" customWidth="1"/>
    <col min="9994" max="9994" width="17.28515625" style="4" bestFit="1" customWidth="1"/>
    <col min="9995" max="9995" width="17.28515625" style="4" customWidth="1"/>
    <col min="9996" max="9996" width="15.85546875" style="4" customWidth="1"/>
    <col min="9997" max="9997" width="17.28515625" style="4" customWidth="1"/>
    <col min="9998" max="9999" width="12.7109375" style="4" customWidth="1"/>
    <col min="10000" max="10237" width="9.140625" style="4"/>
    <col min="10238" max="10238" width="3.7109375" style="4" bestFit="1" customWidth="1"/>
    <col min="10239" max="10239" width="22.7109375" style="4" customWidth="1"/>
    <col min="10240" max="10240" width="7.28515625" style="4" customWidth="1"/>
    <col min="10241" max="10241" width="9.5703125" style="4" customWidth="1"/>
    <col min="10242" max="10243" width="9.28515625" style="4" customWidth="1"/>
    <col min="10244" max="10245" width="8.140625" style="4" customWidth="1"/>
    <col min="10246" max="10246" width="8.28515625" style="4" customWidth="1"/>
    <col min="10247" max="10247" width="10" style="4" customWidth="1"/>
    <col min="10248" max="10248" width="11" style="4" customWidth="1"/>
    <col min="10249" max="10249" width="2.7109375" style="4" customWidth="1"/>
    <col min="10250" max="10250" width="17.28515625" style="4" bestFit="1" customWidth="1"/>
    <col min="10251" max="10251" width="17.28515625" style="4" customWidth="1"/>
    <col min="10252" max="10252" width="15.85546875" style="4" customWidth="1"/>
    <col min="10253" max="10253" width="17.28515625" style="4" customWidth="1"/>
    <col min="10254" max="10255" width="12.7109375" style="4" customWidth="1"/>
    <col min="10256" max="10493" width="9.140625" style="4"/>
    <col min="10494" max="10494" width="3.7109375" style="4" bestFit="1" customWidth="1"/>
    <col min="10495" max="10495" width="22.7109375" style="4" customWidth="1"/>
    <col min="10496" max="10496" width="7.28515625" style="4" customWidth="1"/>
    <col min="10497" max="10497" width="9.5703125" style="4" customWidth="1"/>
    <col min="10498" max="10499" width="9.28515625" style="4" customWidth="1"/>
    <col min="10500" max="10501" width="8.140625" style="4" customWidth="1"/>
    <col min="10502" max="10502" width="8.28515625" style="4" customWidth="1"/>
    <col min="10503" max="10503" width="10" style="4" customWidth="1"/>
    <col min="10504" max="10504" width="11" style="4" customWidth="1"/>
    <col min="10505" max="10505" width="2.7109375" style="4" customWidth="1"/>
    <col min="10506" max="10506" width="17.28515625" style="4" bestFit="1" customWidth="1"/>
    <col min="10507" max="10507" width="17.28515625" style="4" customWidth="1"/>
    <col min="10508" max="10508" width="15.85546875" style="4" customWidth="1"/>
    <col min="10509" max="10509" width="17.28515625" style="4" customWidth="1"/>
    <col min="10510" max="10511" width="12.7109375" style="4" customWidth="1"/>
    <col min="10512" max="10749" width="9.140625" style="4"/>
    <col min="10750" max="10750" width="3.7109375" style="4" bestFit="1" customWidth="1"/>
    <col min="10751" max="10751" width="22.7109375" style="4" customWidth="1"/>
    <col min="10752" max="10752" width="7.28515625" style="4" customWidth="1"/>
    <col min="10753" max="10753" width="9.5703125" style="4" customWidth="1"/>
    <col min="10754" max="10755" width="9.28515625" style="4" customWidth="1"/>
    <col min="10756" max="10757" width="8.140625" style="4" customWidth="1"/>
    <col min="10758" max="10758" width="8.28515625" style="4" customWidth="1"/>
    <col min="10759" max="10759" width="10" style="4" customWidth="1"/>
    <col min="10760" max="10760" width="11" style="4" customWidth="1"/>
    <col min="10761" max="10761" width="2.7109375" style="4" customWidth="1"/>
    <col min="10762" max="10762" width="17.28515625" style="4" bestFit="1" customWidth="1"/>
    <col min="10763" max="10763" width="17.28515625" style="4" customWidth="1"/>
    <col min="10764" max="10764" width="15.85546875" style="4" customWidth="1"/>
    <col min="10765" max="10765" width="17.28515625" style="4" customWidth="1"/>
    <col min="10766" max="10767" width="12.7109375" style="4" customWidth="1"/>
    <col min="10768" max="11005" width="9.140625" style="4"/>
    <col min="11006" max="11006" width="3.7109375" style="4" bestFit="1" customWidth="1"/>
    <col min="11007" max="11007" width="22.7109375" style="4" customWidth="1"/>
    <col min="11008" max="11008" width="7.28515625" style="4" customWidth="1"/>
    <col min="11009" max="11009" width="9.5703125" style="4" customWidth="1"/>
    <col min="11010" max="11011" width="9.28515625" style="4" customWidth="1"/>
    <col min="11012" max="11013" width="8.140625" style="4" customWidth="1"/>
    <col min="11014" max="11014" width="8.28515625" style="4" customWidth="1"/>
    <col min="11015" max="11015" width="10" style="4" customWidth="1"/>
    <col min="11016" max="11016" width="11" style="4" customWidth="1"/>
    <col min="11017" max="11017" width="2.7109375" style="4" customWidth="1"/>
    <col min="11018" max="11018" width="17.28515625" style="4" bestFit="1" customWidth="1"/>
    <col min="11019" max="11019" width="17.28515625" style="4" customWidth="1"/>
    <col min="11020" max="11020" width="15.85546875" style="4" customWidth="1"/>
    <col min="11021" max="11021" width="17.28515625" style="4" customWidth="1"/>
    <col min="11022" max="11023" width="12.7109375" style="4" customWidth="1"/>
    <col min="11024" max="11261" width="9.140625" style="4"/>
    <col min="11262" max="11262" width="3.7109375" style="4" bestFit="1" customWidth="1"/>
    <col min="11263" max="11263" width="22.7109375" style="4" customWidth="1"/>
    <col min="11264" max="11264" width="7.28515625" style="4" customWidth="1"/>
    <col min="11265" max="11265" width="9.5703125" style="4" customWidth="1"/>
    <col min="11266" max="11267" width="9.28515625" style="4" customWidth="1"/>
    <col min="11268" max="11269" width="8.140625" style="4" customWidth="1"/>
    <col min="11270" max="11270" width="8.28515625" style="4" customWidth="1"/>
    <col min="11271" max="11271" width="10" style="4" customWidth="1"/>
    <col min="11272" max="11272" width="11" style="4" customWidth="1"/>
    <col min="11273" max="11273" width="2.7109375" style="4" customWidth="1"/>
    <col min="11274" max="11274" width="17.28515625" style="4" bestFit="1" customWidth="1"/>
    <col min="11275" max="11275" width="17.28515625" style="4" customWidth="1"/>
    <col min="11276" max="11276" width="15.85546875" style="4" customWidth="1"/>
    <col min="11277" max="11277" width="17.28515625" style="4" customWidth="1"/>
    <col min="11278" max="11279" width="12.7109375" style="4" customWidth="1"/>
    <col min="11280" max="11517" width="9.140625" style="4"/>
    <col min="11518" max="11518" width="3.7109375" style="4" bestFit="1" customWidth="1"/>
    <col min="11519" max="11519" width="22.7109375" style="4" customWidth="1"/>
    <col min="11520" max="11520" width="7.28515625" style="4" customWidth="1"/>
    <col min="11521" max="11521" width="9.5703125" style="4" customWidth="1"/>
    <col min="11522" max="11523" width="9.28515625" style="4" customWidth="1"/>
    <col min="11524" max="11525" width="8.140625" style="4" customWidth="1"/>
    <col min="11526" max="11526" width="8.28515625" style="4" customWidth="1"/>
    <col min="11527" max="11527" width="10" style="4" customWidth="1"/>
    <col min="11528" max="11528" width="11" style="4" customWidth="1"/>
    <col min="11529" max="11529" width="2.7109375" style="4" customWidth="1"/>
    <col min="11530" max="11530" width="17.28515625" style="4" bestFit="1" customWidth="1"/>
    <col min="11531" max="11531" width="17.28515625" style="4" customWidth="1"/>
    <col min="11532" max="11532" width="15.85546875" style="4" customWidth="1"/>
    <col min="11533" max="11533" width="17.28515625" style="4" customWidth="1"/>
    <col min="11534" max="11535" width="12.7109375" style="4" customWidth="1"/>
    <col min="11536" max="11773" width="9.140625" style="4"/>
    <col min="11774" max="11774" width="3.7109375" style="4" bestFit="1" customWidth="1"/>
    <col min="11775" max="11775" width="22.7109375" style="4" customWidth="1"/>
    <col min="11776" max="11776" width="7.28515625" style="4" customWidth="1"/>
    <col min="11777" max="11777" width="9.5703125" style="4" customWidth="1"/>
    <col min="11778" max="11779" width="9.28515625" style="4" customWidth="1"/>
    <col min="11780" max="11781" width="8.140625" style="4" customWidth="1"/>
    <col min="11782" max="11782" width="8.28515625" style="4" customWidth="1"/>
    <col min="11783" max="11783" width="10" style="4" customWidth="1"/>
    <col min="11784" max="11784" width="11" style="4" customWidth="1"/>
    <col min="11785" max="11785" width="2.7109375" style="4" customWidth="1"/>
    <col min="11786" max="11786" width="17.28515625" style="4" bestFit="1" customWidth="1"/>
    <col min="11787" max="11787" width="17.28515625" style="4" customWidth="1"/>
    <col min="11788" max="11788" width="15.85546875" style="4" customWidth="1"/>
    <col min="11789" max="11789" width="17.28515625" style="4" customWidth="1"/>
    <col min="11790" max="11791" width="12.7109375" style="4" customWidth="1"/>
    <col min="11792" max="12029" width="9.140625" style="4"/>
    <col min="12030" max="12030" width="3.7109375" style="4" bestFit="1" customWidth="1"/>
    <col min="12031" max="12031" width="22.7109375" style="4" customWidth="1"/>
    <col min="12032" max="12032" width="7.28515625" style="4" customWidth="1"/>
    <col min="12033" max="12033" width="9.5703125" style="4" customWidth="1"/>
    <col min="12034" max="12035" width="9.28515625" style="4" customWidth="1"/>
    <col min="12036" max="12037" width="8.140625" style="4" customWidth="1"/>
    <col min="12038" max="12038" width="8.28515625" style="4" customWidth="1"/>
    <col min="12039" max="12039" width="10" style="4" customWidth="1"/>
    <col min="12040" max="12040" width="11" style="4" customWidth="1"/>
    <col min="12041" max="12041" width="2.7109375" style="4" customWidth="1"/>
    <col min="12042" max="12042" width="17.28515625" style="4" bestFit="1" customWidth="1"/>
    <col min="12043" max="12043" width="17.28515625" style="4" customWidth="1"/>
    <col min="12044" max="12044" width="15.85546875" style="4" customWidth="1"/>
    <col min="12045" max="12045" width="17.28515625" style="4" customWidth="1"/>
    <col min="12046" max="12047" width="12.7109375" style="4" customWidth="1"/>
    <col min="12048" max="12285" width="9.140625" style="4"/>
    <col min="12286" max="12286" width="3.7109375" style="4" bestFit="1" customWidth="1"/>
    <col min="12287" max="12287" width="22.7109375" style="4" customWidth="1"/>
    <col min="12288" max="12288" width="7.28515625" style="4" customWidth="1"/>
    <col min="12289" max="12289" width="9.5703125" style="4" customWidth="1"/>
    <col min="12290" max="12291" width="9.28515625" style="4" customWidth="1"/>
    <col min="12292" max="12293" width="8.140625" style="4" customWidth="1"/>
    <col min="12294" max="12294" width="8.28515625" style="4" customWidth="1"/>
    <col min="12295" max="12295" width="10" style="4" customWidth="1"/>
    <col min="12296" max="12296" width="11" style="4" customWidth="1"/>
    <col min="12297" max="12297" width="2.7109375" style="4" customWidth="1"/>
    <col min="12298" max="12298" width="17.28515625" style="4" bestFit="1" customWidth="1"/>
    <col min="12299" max="12299" width="17.28515625" style="4" customWidth="1"/>
    <col min="12300" max="12300" width="15.85546875" style="4" customWidth="1"/>
    <col min="12301" max="12301" width="17.28515625" style="4" customWidth="1"/>
    <col min="12302" max="12303" width="12.7109375" style="4" customWidth="1"/>
    <col min="12304" max="12541" width="9.140625" style="4"/>
    <col min="12542" max="12542" width="3.7109375" style="4" bestFit="1" customWidth="1"/>
    <col min="12543" max="12543" width="22.7109375" style="4" customWidth="1"/>
    <col min="12544" max="12544" width="7.28515625" style="4" customWidth="1"/>
    <col min="12545" max="12545" width="9.5703125" style="4" customWidth="1"/>
    <col min="12546" max="12547" width="9.28515625" style="4" customWidth="1"/>
    <col min="12548" max="12549" width="8.140625" style="4" customWidth="1"/>
    <col min="12550" max="12550" width="8.28515625" style="4" customWidth="1"/>
    <col min="12551" max="12551" width="10" style="4" customWidth="1"/>
    <col min="12552" max="12552" width="11" style="4" customWidth="1"/>
    <col min="12553" max="12553" width="2.7109375" style="4" customWidth="1"/>
    <col min="12554" max="12554" width="17.28515625" style="4" bestFit="1" customWidth="1"/>
    <col min="12555" max="12555" width="17.28515625" style="4" customWidth="1"/>
    <col min="12556" max="12556" width="15.85546875" style="4" customWidth="1"/>
    <col min="12557" max="12557" width="17.28515625" style="4" customWidth="1"/>
    <col min="12558" max="12559" width="12.7109375" style="4" customWidth="1"/>
    <col min="12560" max="12797" width="9.140625" style="4"/>
    <col min="12798" max="12798" width="3.7109375" style="4" bestFit="1" customWidth="1"/>
    <col min="12799" max="12799" width="22.7109375" style="4" customWidth="1"/>
    <col min="12800" max="12800" width="7.28515625" style="4" customWidth="1"/>
    <col min="12801" max="12801" width="9.5703125" style="4" customWidth="1"/>
    <col min="12802" max="12803" width="9.28515625" style="4" customWidth="1"/>
    <col min="12804" max="12805" width="8.140625" style="4" customWidth="1"/>
    <col min="12806" max="12806" width="8.28515625" style="4" customWidth="1"/>
    <col min="12807" max="12807" width="10" style="4" customWidth="1"/>
    <col min="12808" max="12808" width="11" style="4" customWidth="1"/>
    <col min="12809" max="12809" width="2.7109375" style="4" customWidth="1"/>
    <col min="12810" max="12810" width="17.28515625" style="4" bestFit="1" customWidth="1"/>
    <col min="12811" max="12811" width="17.28515625" style="4" customWidth="1"/>
    <col min="12812" max="12812" width="15.85546875" style="4" customWidth="1"/>
    <col min="12813" max="12813" width="17.28515625" style="4" customWidth="1"/>
    <col min="12814" max="12815" width="12.7109375" style="4" customWidth="1"/>
    <col min="12816" max="13053" width="9.140625" style="4"/>
    <col min="13054" max="13054" width="3.7109375" style="4" bestFit="1" customWidth="1"/>
    <col min="13055" max="13055" width="22.7109375" style="4" customWidth="1"/>
    <col min="13056" max="13056" width="7.28515625" style="4" customWidth="1"/>
    <col min="13057" max="13057" width="9.5703125" style="4" customWidth="1"/>
    <col min="13058" max="13059" width="9.28515625" style="4" customWidth="1"/>
    <col min="13060" max="13061" width="8.140625" style="4" customWidth="1"/>
    <col min="13062" max="13062" width="8.28515625" style="4" customWidth="1"/>
    <col min="13063" max="13063" width="10" style="4" customWidth="1"/>
    <col min="13064" max="13064" width="11" style="4" customWidth="1"/>
    <col min="13065" max="13065" width="2.7109375" style="4" customWidth="1"/>
    <col min="13066" max="13066" width="17.28515625" style="4" bestFit="1" customWidth="1"/>
    <col min="13067" max="13067" width="17.28515625" style="4" customWidth="1"/>
    <col min="13068" max="13068" width="15.85546875" style="4" customWidth="1"/>
    <col min="13069" max="13069" width="17.28515625" style="4" customWidth="1"/>
    <col min="13070" max="13071" width="12.7109375" style="4" customWidth="1"/>
    <col min="13072" max="13309" width="9.140625" style="4"/>
    <col min="13310" max="13310" width="3.7109375" style="4" bestFit="1" customWidth="1"/>
    <col min="13311" max="13311" width="22.7109375" style="4" customWidth="1"/>
    <col min="13312" max="13312" width="7.28515625" style="4" customWidth="1"/>
    <col min="13313" max="13313" width="9.5703125" style="4" customWidth="1"/>
    <col min="13314" max="13315" width="9.28515625" style="4" customWidth="1"/>
    <col min="13316" max="13317" width="8.140625" style="4" customWidth="1"/>
    <col min="13318" max="13318" width="8.28515625" style="4" customWidth="1"/>
    <col min="13319" max="13319" width="10" style="4" customWidth="1"/>
    <col min="13320" max="13320" width="11" style="4" customWidth="1"/>
    <col min="13321" max="13321" width="2.7109375" style="4" customWidth="1"/>
    <col min="13322" max="13322" width="17.28515625" style="4" bestFit="1" customWidth="1"/>
    <col min="13323" max="13323" width="17.28515625" style="4" customWidth="1"/>
    <col min="13324" max="13324" width="15.85546875" style="4" customWidth="1"/>
    <col min="13325" max="13325" width="17.28515625" style="4" customWidth="1"/>
    <col min="13326" max="13327" width="12.7109375" style="4" customWidth="1"/>
    <col min="13328" max="13565" width="9.140625" style="4"/>
    <col min="13566" max="13566" width="3.7109375" style="4" bestFit="1" customWidth="1"/>
    <col min="13567" max="13567" width="22.7109375" style="4" customWidth="1"/>
    <col min="13568" max="13568" width="7.28515625" style="4" customWidth="1"/>
    <col min="13569" max="13569" width="9.5703125" style="4" customWidth="1"/>
    <col min="13570" max="13571" width="9.28515625" style="4" customWidth="1"/>
    <col min="13572" max="13573" width="8.140625" style="4" customWidth="1"/>
    <col min="13574" max="13574" width="8.28515625" style="4" customWidth="1"/>
    <col min="13575" max="13575" width="10" style="4" customWidth="1"/>
    <col min="13576" max="13576" width="11" style="4" customWidth="1"/>
    <col min="13577" max="13577" width="2.7109375" style="4" customWidth="1"/>
    <col min="13578" max="13578" width="17.28515625" style="4" bestFit="1" customWidth="1"/>
    <col min="13579" max="13579" width="17.28515625" style="4" customWidth="1"/>
    <col min="13580" max="13580" width="15.85546875" style="4" customWidth="1"/>
    <col min="13581" max="13581" width="17.28515625" style="4" customWidth="1"/>
    <col min="13582" max="13583" width="12.7109375" style="4" customWidth="1"/>
    <col min="13584" max="13821" width="9.140625" style="4"/>
    <col min="13822" max="13822" width="3.7109375" style="4" bestFit="1" customWidth="1"/>
    <col min="13823" max="13823" width="22.7109375" style="4" customWidth="1"/>
    <col min="13824" max="13824" width="7.28515625" style="4" customWidth="1"/>
    <col min="13825" max="13825" width="9.5703125" style="4" customWidth="1"/>
    <col min="13826" max="13827" width="9.28515625" style="4" customWidth="1"/>
    <col min="13828" max="13829" width="8.140625" style="4" customWidth="1"/>
    <col min="13830" max="13830" width="8.28515625" style="4" customWidth="1"/>
    <col min="13831" max="13831" width="10" style="4" customWidth="1"/>
    <col min="13832" max="13832" width="11" style="4" customWidth="1"/>
    <col min="13833" max="13833" width="2.7109375" style="4" customWidth="1"/>
    <col min="13834" max="13834" width="17.28515625" style="4" bestFit="1" customWidth="1"/>
    <col min="13835" max="13835" width="17.28515625" style="4" customWidth="1"/>
    <col min="13836" max="13836" width="15.85546875" style="4" customWidth="1"/>
    <col min="13837" max="13837" width="17.28515625" style="4" customWidth="1"/>
    <col min="13838" max="13839" width="12.7109375" style="4" customWidth="1"/>
    <col min="13840" max="14077" width="9.140625" style="4"/>
    <col min="14078" max="14078" width="3.7109375" style="4" bestFit="1" customWidth="1"/>
    <col min="14079" max="14079" width="22.7109375" style="4" customWidth="1"/>
    <col min="14080" max="14080" width="7.28515625" style="4" customWidth="1"/>
    <col min="14081" max="14081" width="9.5703125" style="4" customWidth="1"/>
    <col min="14082" max="14083" width="9.28515625" style="4" customWidth="1"/>
    <col min="14084" max="14085" width="8.140625" style="4" customWidth="1"/>
    <col min="14086" max="14086" width="8.28515625" style="4" customWidth="1"/>
    <col min="14087" max="14087" width="10" style="4" customWidth="1"/>
    <col min="14088" max="14088" width="11" style="4" customWidth="1"/>
    <col min="14089" max="14089" width="2.7109375" style="4" customWidth="1"/>
    <col min="14090" max="14090" width="17.28515625" style="4" bestFit="1" customWidth="1"/>
    <col min="14091" max="14091" width="17.28515625" style="4" customWidth="1"/>
    <col min="14092" max="14092" width="15.85546875" style="4" customWidth="1"/>
    <col min="14093" max="14093" width="17.28515625" style="4" customWidth="1"/>
    <col min="14094" max="14095" width="12.7109375" style="4" customWidth="1"/>
    <col min="14096" max="14333" width="9.140625" style="4"/>
    <col min="14334" max="14334" width="3.7109375" style="4" bestFit="1" customWidth="1"/>
    <col min="14335" max="14335" width="22.7109375" style="4" customWidth="1"/>
    <col min="14336" max="14336" width="7.28515625" style="4" customWidth="1"/>
    <col min="14337" max="14337" width="9.5703125" style="4" customWidth="1"/>
    <col min="14338" max="14339" width="9.28515625" style="4" customWidth="1"/>
    <col min="14340" max="14341" width="8.140625" style="4" customWidth="1"/>
    <col min="14342" max="14342" width="8.28515625" style="4" customWidth="1"/>
    <col min="14343" max="14343" width="10" style="4" customWidth="1"/>
    <col min="14344" max="14344" width="11" style="4" customWidth="1"/>
    <col min="14345" max="14345" width="2.7109375" style="4" customWidth="1"/>
    <col min="14346" max="14346" width="17.28515625" style="4" bestFit="1" customWidth="1"/>
    <col min="14347" max="14347" width="17.28515625" style="4" customWidth="1"/>
    <col min="14348" max="14348" width="15.85546875" style="4" customWidth="1"/>
    <col min="14349" max="14349" width="17.28515625" style="4" customWidth="1"/>
    <col min="14350" max="14351" width="12.7109375" style="4" customWidth="1"/>
    <col min="14352" max="14589" width="9.140625" style="4"/>
    <col min="14590" max="14590" width="3.7109375" style="4" bestFit="1" customWidth="1"/>
    <col min="14591" max="14591" width="22.7109375" style="4" customWidth="1"/>
    <col min="14592" max="14592" width="7.28515625" style="4" customWidth="1"/>
    <col min="14593" max="14593" width="9.5703125" style="4" customWidth="1"/>
    <col min="14594" max="14595" width="9.28515625" style="4" customWidth="1"/>
    <col min="14596" max="14597" width="8.140625" style="4" customWidth="1"/>
    <col min="14598" max="14598" width="8.28515625" style="4" customWidth="1"/>
    <col min="14599" max="14599" width="10" style="4" customWidth="1"/>
    <col min="14600" max="14600" width="11" style="4" customWidth="1"/>
    <col min="14601" max="14601" width="2.7109375" style="4" customWidth="1"/>
    <col min="14602" max="14602" width="17.28515625" style="4" bestFit="1" customWidth="1"/>
    <col min="14603" max="14603" width="17.28515625" style="4" customWidth="1"/>
    <col min="14604" max="14604" width="15.85546875" style="4" customWidth="1"/>
    <col min="14605" max="14605" width="17.28515625" style="4" customWidth="1"/>
    <col min="14606" max="14607" width="12.7109375" style="4" customWidth="1"/>
    <col min="14608" max="14845" width="9.140625" style="4"/>
    <col min="14846" max="14846" width="3.7109375" style="4" bestFit="1" customWidth="1"/>
    <col min="14847" max="14847" width="22.7109375" style="4" customWidth="1"/>
    <col min="14848" max="14848" width="7.28515625" style="4" customWidth="1"/>
    <col min="14849" max="14849" width="9.5703125" style="4" customWidth="1"/>
    <col min="14850" max="14851" width="9.28515625" style="4" customWidth="1"/>
    <col min="14852" max="14853" width="8.140625" style="4" customWidth="1"/>
    <col min="14854" max="14854" width="8.28515625" style="4" customWidth="1"/>
    <col min="14855" max="14855" width="10" style="4" customWidth="1"/>
    <col min="14856" max="14856" width="11" style="4" customWidth="1"/>
    <col min="14857" max="14857" width="2.7109375" style="4" customWidth="1"/>
    <col min="14858" max="14858" width="17.28515625" style="4" bestFit="1" customWidth="1"/>
    <col min="14859" max="14859" width="17.28515625" style="4" customWidth="1"/>
    <col min="14860" max="14860" width="15.85546875" style="4" customWidth="1"/>
    <col min="14861" max="14861" width="17.28515625" style="4" customWidth="1"/>
    <col min="14862" max="14863" width="12.7109375" style="4" customWidth="1"/>
    <col min="14864" max="15101" width="9.140625" style="4"/>
    <col min="15102" max="15102" width="3.7109375" style="4" bestFit="1" customWidth="1"/>
    <col min="15103" max="15103" width="22.7109375" style="4" customWidth="1"/>
    <col min="15104" max="15104" width="7.28515625" style="4" customWidth="1"/>
    <col min="15105" max="15105" width="9.5703125" style="4" customWidth="1"/>
    <col min="15106" max="15107" width="9.28515625" style="4" customWidth="1"/>
    <col min="15108" max="15109" width="8.140625" style="4" customWidth="1"/>
    <col min="15110" max="15110" width="8.28515625" style="4" customWidth="1"/>
    <col min="15111" max="15111" width="10" style="4" customWidth="1"/>
    <col min="15112" max="15112" width="11" style="4" customWidth="1"/>
    <col min="15113" max="15113" width="2.7109375" style="4" customWidth="1"/>
    <col min="15114" max="15114" width="17.28515625" style="4" bestFit="1" customWidth="1"/>
    <col min="15115" max="15115" width="17.28515625" style="4" customWidth="1"/>
    <col min="15116" max="15116" width="15.85546875" style="4" customWidth="1"/>
    <col min="15117" max="15117" width="17.28515625" style="4" customWidth="1"/>
    <col min="15118" max="15119" width="12.7109375" style="4" customWidth="1"/>
    <col min="15120" max="15357" width="9.140625" style="4"/>
    <col min="15358" max="15358" width="3.7109375" style="4" bestFit="1" customWidth="1"/>
    <col min="15359" max="15359" width="22.7109375" style="4" customWidth="1"/>
    <col min="15360" max="15360" width="7.28515625" style="4" customWidth="1"/>
    <col min="15361" max="15361" width="9.5703125" style="4" customWidth="1"/>
    <col min="15362" max="15363" width="9.28515625" style="4" customWidth="1"/>
    <col min="15364" max="15365" width="8.140625" style="4" customWidth="1"/>
    <col min="15366" max="15366" width="8.28515625" style="4" customWidth="1"/>
    <col min="15367" max="15367" width="10" style="4" customWidth="1"/>
    <col min="15368" max="15368" width="11" style="4" customWidth="1"/>
    <col min="15369" max="15369" width="2.7109375" style="4" customWidth="1"/>
    <col min="15370" max="15370" width="17.28515625" style="4" bestFit="1" customWidth="1"/>
    <col min="15371" max="15371" width="17.28515625" style="4" customWidth="1"/>
    <col min="15372" max="15372" width="15.85546875" style="4" customWidth="1"/>
    <col min="15373" max="15373" width="17.28515625" style="4" customWidth="1"/>
    <col min="15374" max="15375" width="12.7109375" style="4" customWidth="1"/>
    <col min="15376" max="15613" width="9.140625" style="4"/>
    <col min="15614" max="15614" width="3.7109375" style="4" bestFit="1" customWidth="1"/>
    <col min="15615" max="15615" width="22.7109375" style="4" customWidth="1"/>
    <col min="15616" max="15616" width="7.28515625" style="4" customWidth="1"/>
    <col min="15617" max="15617" width="9.5703125" style="4" customWidth="1"/>
    <col min="15618" max="15619" width="9.28515625" style="4" customWidth="1"/>
    <col min="15620" max="15621" width="8.140625" style="4" customWidth="1"/>
    <col min="15622" max="15622" width="8.28515625" style="4" customWidth="1"/>
    <col min="15623" max="15623" width="10" style="4" customWidth="1"/>
    <col min="15624" max="15624" width="11" style="4" customWidth="1"/>
    <col min="15625" max="15625" width="2.7109375" style="4" customWidth="1"/>
    <col min="15626" max="15626" width="17.28515625" style="4" bestFit="1" customWidth="1"/>
    <col min="15627" max="15627" width="17.28515625" style="4" customWidth="1"/>
    <col min="15628" max="15628" width="15.85546875" style="4" customWidth="1"/>
    <col min="15629" max="15629" width="17.28515625" style="4" customWidth="1"/>
    <col min="15630" max="15631" width="12.7109375" style="4" customWidth="1"/>
    <col min="15632" max="15869" width="9.140625" style="4"/>
    <col min="15870" max="15870" width="3.7109375" style="4" bestFit="1" customWidth="1"/>
    <col min="15871" max="15871" width="22.7109375" style="4" customWidth="1"/>
    <col min="15872" max="15872" width="7.28515625" style="4" customWidth="1"/>
    <col min="15873" max="15873" width="9.5703125" style="4" customWidth="1"/>
    <col min="15874" max="15875" width="9.28515625" style="4" customWidth="1"/>
    <col min="15876" max="15877" width="8.140625" style="4" customWidth="1"/>
    <col min="15878" max="15878" width="8.28515625" style="4" customWidth="1"/>
    <col min="15879" max="15879" width="10" style="4" customWidth="1"/>
    <col min="15880" max="15880" width="11" style="4" customWidth="1"/>
    <col min="15881" max="15881" width="2.7109375" style="4" customWidth="1"/>
    <col min="15882" max="15882" width="17.28515625" style="4" bestFit="1" customWidth="1"/>
    <col min="15883" max="15883" width="17.28515625" style="4" customWidth="1"/>
    <col min="15884" max="15884" width="15.85546875" style="4" customWidth="1"/>
    <col min="15885" max="15885" width="17.28515625" style="4" customWidth="1"/>
    <col min="15886" max="15887" width="12.7109375" style="4" customWidth="1"/>
    <col min="15888" max="16125" width="9.140625" style="4"/>
    <col min="16126" max="16126" width="3.7109375" style="4" bestFit="1" customWidth="1"/>
    <col min="16127" max="16127" width="22.7109375" style="4" customWidth="1"/>
    <col min="16128" max="16128" width="7.28515625" style="4" customWidth="1"/>
    <col min="16129" max="16129" width="9.5703125" style="4" customWidth="1"/>
    <col min="16130" max="16131" width="9.28515625" style="4" customWidth="1"/>
    <col min="16132" max="16133" width="8.140625" style="4" customWidth="1"/>
    <col min="16134" max="16134" width="8.28515625" style="4" customWidth="1"/>
    <col min="16135" max="16135" width="10" style="4" customWidth="1"/>
    <col min="16136" max="16136" width="11" style="4" customWidth="1"/>
    <col min="16137" max="16137" width="2.7109375" style="4" customWidth="1"/>
    <col min="16138" max="16138" width="17.28515625" style="4" bestFit="1" customWidth="1"/>
    <col min="16139" max="16139" width="17.28515625" style="4" customWidth="1"/>
    <col min="16140" max="16140" width="15.85546875" style="4" customWidth="1"/>
    <col min="16141" max="16141" width="17.28515625" style="4" customWidth="1"/>
    <col min="16142" max="16143" width="12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x14ac:dyDescent="0.2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8"/>
    </row>
    <row r="9" spans="1:24" s="10" customFormat="1" ht="24.75" customHeight="1" x14ac:dyDescent="0.25">
      <c r="A9" s="229" t="s">
        <v>457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4"/>
      <c r="O9" s="227"/>
    </row>
    <row r="10" spans="1:24" s="10" customFormat="1" x14ac:dyDescent="0.2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68" t="s">
        <v>7</v>
      </c>
      <c r="K10" s="12" t="s">
        <v>8</v>
      </c>
      <c r="L10" s="13"/>
      <c r="M10" s="140"/>
      <c r="N10" s="140"/>
      <c r="O10" s="14">
        <v>43197</v>
      </c>
      <c r="R10" s="88"/>
      <c r="S10" s="88"/>
      <c r="T10" s="88"/>
      <c r="U10" s="88"/>
      <c r="V10" s="88"/>
      <c r="W10" s="88"/>
      <c r="X10" s="88"/>
    </row>
    <row r="11" spans="1:24" s="10" customFormat="1" x14ac:dyDescent="0.2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40">
        <v>3</v>
      </c>
      <c r="J11" s="69" t="s">
        <v>9</v>
      </c>
      <c r="K11" s="16" t="s">
        <v>10</v>
      </c>
      <c r="L11" s="13"/>
      <c r="M11" s="196"/>
      <c r="N11" s="196"/>
      <c r="O11" s="17" t="s">
        <v>587</v>
      </c>
      <c r="R11" s="90"/>
      <c r="S11" s="90"/>
      <c r="T11" s="90"/>
      <c r="U11" s="90"/>
      <c r="V11" s="90"/>
      <c r="W11" s="90"/>
      <c r="X11" s="91"/>
    </row>
    <row r="12" spans="1:24" s="10" customFormat="1" x14ac:dyDescent="0.2">
      <c r="A12" s="230"/>
      <c r="B12" s="230"/>
      <c r="C12" s="230"/>
      <c r="D12" s="230"/>
      <c r="E12" s="235"/>
      <c r="F12" s="236"/>
      <c r="G12" s="238"/>
      <c r="H12" s="238"/>
      <c r="I12" s="240"/>
      <c r="J12" s="70" t="s">
        <v>10</v>
      </c>
      <c r="K12" s="21" t="s">
        <v>23</v>
      </c>
      <c r="L12" s="22"/>
      <c r="M12" s="197"/>
      <c r="N12" s="197"/>
      <c r="O12" s="26" t="s">
        <v>37</v>
      </c>
      <c r="R12" s="90"/>
      <c r="S12" s="94"/>
      <c r="T12" s="94"/>
      <c r="U12" s="94"/>
      <c r="V12" s="94"/>
      <c r="W12" s="94"/>
      <c r="X12" s="91"/>
    </row>
    <row r="13" spans="1:24" x14ac:dyDescent="0.25">
      <c r="M13" s="62"/>
      <c r="N13" s="62"/>
      <c r="O13" s="134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8">
        <f t="shared" ref="A14:A23" si="0">A13+1</f>
        <v>1</v>
      </c>
      <c r="B14" s="29" t="s">
        <v>458</v>
      </c>
      <c r="C14" s="30">
        <v>11487</v>
      </c>
      <c r="D14" s="43" t="s">
        <v>58</v>
      </c>
      <c r="E14" s="32">
        <f>MAX(M14:O14)</f>
        <v>405</v>
      </c>
      <c r="F14" s="32" t="e">
        <f>VLOOKUP(E14,Tab!$S$2:$T$255,2,TRUE)</f>
        <v>#N/A</v>
      </c>
      <c r="G14" s="33">
        <f t="shared" ref="G14:G23" si="1">LARGE(M14:O14,1)</f>
        <v>405</v>
      </c>
      <c r="H14" s="33">
        <f t="shared" ref="H14:H23" si="2">LARGE(M14:O14,2)</f>
        <v>0</v>
      </c>
      <c r="I14" s="33">
        <f t="shared" ref="I14:I23" si="3">LARGE(M14:O14,3)</f>
        <v>0</v>
      </c>
      <c r="J14" s="34">
        <f t="shared" ref="J14:J23" si="4">SUM(G14:I14)</f>
        <v>405</v>
      </c>
      <c r="K14" s="35">
        <f t="shared" ref="K14:K23" si="5">J14/3</f>
        <v>135</v>
      </c>
      <c r="L14" s="36"/>
      <c r="M14" s="38">
        <v>0</v>
      </c>
      <c r="N14" s="38">
        <v>0</v>
      </c>
      <c r="O14" s="38">
        <v>405</v>
      </c>
      <c r="R14" s="97"/>
      <c r="S14" s="97"/>
      <c r="T14" s="97"/>
      <c r="U14" s="97"/>
      <c r="V14" s="97"/>
      <c r="W14" s="97"/>
      <c r="X14" s="97"/>
    </row>
    <row r="15" spans="1:24" ht="14.1" customHeight="1" x14ac:dyDescent="0.25">
      <c r="A15" s="28">
        <f t="shared" si="0"/>
        <v>2</v>
      </c>
      <c r="B15" s="42"/>
      <c r="C15" s="30"/>
      <c r="D15" s="31"/>
      <c r="E15" s="32">
        <f t="shared" ref="E15:E23" si="6">MAX(M15:O15)</f>
        <v>0</v>
      </c>
      <c r="F15" s="32" t="e">
        <f>VLOOKUP(E15,Tab!$S$2:$T$255,2,TRUE)</f>
        <v>#N/A</v>
      </c>
      <c r="G15" s="33">
        <f t="shared" si="1"/>
        <v>0</v>
      </c>
      <c r="H15" s="33">
        <f t="shared" si="2"/>
        <v>0</v>
      </c>
      <c r="I15" s="33">
        <f t="shared" si="3"/>
        <v>0</v>
      </c>
      <c r="J15" s="34">
        <f t="shared" si="4"/>
        <v>0</v>
      </c>
      <c r="K15" s="35">
        <f t="shared" si="5"/>
        <v>0</v>
      </c>
      <c r="L15" s="36"/>
      <c r="M15" s="38">
        <v>0</v>
      </c>
      <c r="N15" s="38">
        <v>0</v>
      </c>
      <c r="O15" s="38">
        <v>0</v>
      </c>
      <c r="R15" s="97"/>
      <c r="S15" s="97"/>
      <c r="T15" s="97"/>
      <c r="U15" s="97"/>
      <c r="V15" s="97"/>
      <c r="W15" s="97"/>
      <c r="X15" s="97"/>
    </row>
    <row r="16" spans="1:24" ht="14.1" customHeight="1" x14ac:dyDescent="0.25">
      <c r="A16" s="28">
        <f t="shared" si="0"/>
        <v>3</v>
      </c>
      <c r="B16" s="115"/>
      <c r="C16" s="56"/>
      <c r="D16" s="57"/>
      <c r="E16" s="32">
        <f t="shared" si="6"/>
        <v>0</v>
      </c>
      <c r="F16" s="32" t="e">
        <f>VLOOKUP(E16,Tab!$S$2:$T$255,2,TRUE)</f>
        <v>#N/A</v>
      </c>
      <c r="G16" s="33">
        <f t="shared" si="1"/>
        <v>0</v>
      </c>
      <c r="H16" s="33">
        <f t="shared" si="2"/>
        <v>0</v>
      </c>
      <c r="I16" s="33">
        <f t="shared" si="3"/>
        <v>0</v>
      </c>
      <c r="J16" s="34">
        <f t="shared" si="4"/>
        <v>0</v>
      </c>
      <c r="K16" s="35">
        <f t="shared" si="5"/>
        <v>0</v>
      </c>
      <c r="L16" s="36"/>
      <c r="M16" s="38">
        <v>0</v>
      </c>
      <c r="N16" s="38">
        <v>0</v>
      </c>
      <c r="O16" s="38">
        <v>0</v>
      </c>
      <c r="R16" s="97"/>
      <c r="S16" s="97"/>
      <c r="T16" s="97"/>
      <c r="U16" s="97"/>
      <c r="V16" s="97"/>
      <c r="W16" s="97"/>
      <c r="X16" s="97"/>
    </row>
    <row r="17" spans="1:24" ht="14.1" customHeight="1" x14ac:dyDescent="0.25">
      <c r="A17" s="28">
        <f t="shared" si="0"/>
        <v>4</v>
      </c>
      <c r="B17" s="52"/>
      <c r="C17" s="53"/>
      <c r="D17" s="54"/>
      <c r="E17" s="32">
        <f t="shared" si="6"/>
        <v>0</v>
      </c>
      <c r="F17" s="32" t="e">
        <f>VLOOKUP(E17,Tab!$S$2:$T$255,2,TRUE)</f>
        <v>#N/A</v>
      </c>
      <c r="G17" s="33">
        <f t="shared" si="1"/>
        <v>0</v>
      </c>
      <c r="H17" s="33">
        <f t="shared" si="2"/>
        <v>0</v>
      </c>
      <c r="I17" s="33">
        <f t="shared" si="3"/>
        <v>0</v>
      </c>
      <c r="J17" s="34">
        <f t="shared" si="4"/>
        <v>0</v>
      </c>
      <c r="K17" s="35">
        <f t="shared" si="5"/>
        <v>0</v>
      </c>
      <c r="L17" s="36"/>
      <c r="M17" s="38">
        <v>0</v>
      </c>
      <c r="N17" s="38">
        <v>0</v>
      </c>
      <c r="O17" s="38">
        <v>0</v>
      </c>
      <c r="R17" s="97"/>
      <c r="S17" s="97"/>
      <c r="T17" s="97"/>
      <c r="U17" s="97"/>
      <c r="V17" s="97"/>
      <c r="W17" s="97"/>
      <c r="X17" s="97"/>
    </row>
    <row r="18" spans="1:24" ht="14.1" customHeight="1" x14ac:dyDescent="0.25">
      <c r="A18" s="28">
        <f t="shared" si="0"/>
        <v>5</v>
      </c>
      <c r="B18" s="42"/>
      <c r="C18" s="30"/>
      <c r="D18" s="42"/>
      <c r="E18" s="32">
        <f t="shared" si="6"/>
        <v>0</v>
      </c>
      <c r="F18" s="32" t="e">
        <f>VLOOKUP(E18,Tab!$S$2:$T$255,2,TRUE)</f>
        <v>#N/A</v>
      </c>
      <c r="G18" s="33">
        <f t="shared" si="1"/>
        <v>0</v>
      </c>
      <c r="H18" s="33">
        <f t="shared" si="2"/>
        <v>0</v>
      </c>
      <c r="I18" s="33">
        <f t="shared" si="3"/>
        <v>0</v>
      </c>
      <c r="J18" s="34">
        <f t="shared" si="4"/>
        <v>0</v>
      </c>
      <c r="K18" s="35">
        <f t="shared" si="5"/>
        <v>0</v>
      </c>
      <c r="L18" s="36"/>
      <c r="M18" s="38">
        <v>0</v>
      </c>
      <c r="N18" s="38">
        <v>0</v>
      </c>
      <c r="O18" s="38">
        <v>0</v>
      </c>
      <c r="R18" s="97"/>
      <c r="S18" s="97"/>
      <c r="T18" s="97"/>
      <c r="U18" s="97"/>
      <c r="V18" s="97"/>
      <c r="W18" s="97"/>
      <c r="X18" s="97"/>
    </row>
    <row r="19" spans="1:24" ht="14.1" customHeight="1" x14ac:dyDescent="0.25">
      <c r="A19" s="28">
        <f t="shared" si="0"/>
        <v>6</v>
      </c>
      <c r="B19" s="42"/>
      <c r="C19" s="30"/>
      <c r="D19" s="42"/>
      <c r="E19" s="32">
        <f t="shared" si="6"/>
        <v>0</v>
      </c>
      <c r="F19" s="32" t="e">
        <f>VLOOKUP(E19,Tab!$S$2:$T$255,2,TRUE)</f>
        <v>#N/A</v>
      </c>
      <c r="G19" s="33">
        <f t="shared" si="1"/>
        <v>0</v>
      </c>
      <c r="H19" s="33">
        <f t="shared" si="2"/>
        <v>0</v>
      </c>
      <c r="I19" s="33">
        <f t="shared" si="3"/>
        <v>0</v>
      </c>
      <c r="J19" s="34">
        <f t="shared" si="4"/>
        <v>0</v>
      </c>
      <c r="K19" s="35">
        <f t="shared" si="5"/>
        <v>0</v>
      </c>
      <c r="L19" s="36"/>
      <c r="M19" s="38">
        <v>0</v>
      </c>
      <c r="N19" s="38">
        <v>0</v>
      </c>
      <c r="O19" s="38">
        <v>0</v>
      </c>
      <c r="R19" s="97"/>
      <c r="S19" s="97"/>
      <c r="T19" s="97"/>
      <c r="U19" s="97"/>
      <c r="V19" s="97"/>
      <c r="W19" s="97"/>
      <c r="X19" s="97"/>
    </row>
    <row r="20" spans="1:24" ht="14.1" customHeight="1" x14ac:dyDescent="0.25">
      <c r="A20" s="28">
        <f t="shared" si="0"/>
        <v>7</v>
      </c>
      <c r="B20" s="42"/>
      <c r="C20" s="30"/>
      <c r="D20" s="42"/>
      <c r="E20" s="32">
        <f t="shared" si="6"/>
        <v>0</v>
      </c>
      <c r="F20" s="32" t="e">
        <f>VLOOKUP(E20,Tab!$S$2:$T$255,2,TRUE)</f>
        <v>#N/A</v>
      </c>
      <c r="G20" s="33">
        <f t="shared" si="1"/>
        <v>0</v>
      </c>
      <c r="H20" s="33">
        <f t="shared" si="2"/>
        <v>0</v>
      </c>
      <c r="I20" s="33">
        <f t="shared" si="3"/>
        <v>0</v>
      </c>
      <c r="J20" s="34">
        <f t="shared" si="4"/>
        <v>0</v>
      </c>
      <c r="K20" s="35">
        <f t="shared" si="5"/>
        <v>0</v>
      </c>
      <c r="L20" s="36"/>
      <c r="M20" s="38">
        <v>0</v>
      </c>
      <c r="N20" s="38">
        <v>0</v>
      </c>
      <c r="O20" s="38">
        <v>0</v>
      </c>
      <c r="R20" s="97"/>
      <c r="S20" s="97"/>
      <c r="T20" s="97"/>
      <c r="U20" s="97"/>
      <c r="V20" s="97"/>
      <c r="W20" s="97"/>
      <c r="X20" s="97"/>
    </row>
    <row r="21" spans="1:24" ht="14.1" customHeight="1" x14ac:dyDescent="0.25">
      <c r="A21" s="28">
        <f t="shared" si="0"/>
        <v>8</v>
      </c>
      <c r="B21" s="39"/>
      <c r="C21" s="40"/>
      <c r="D21" s="39"/>
      <c r="E21" s="32">
        <f t="shared" si="6"/>
        <v>0</v>
      </c>
      <c r="F21" s="32" t="e">
        <f>VLOOKUP(E21,Tab!$S$2:$T$255,2,TRUE)</f>
        <v>#N/A</v>
      </c>
      <c r="G21" s="33">
        <f t="shared" si="1"/>
        <v>0</v>
      </c>
      <c r="H21" s="33">
        <f t="shared" si="2"/>
        <v>0</v>
      </c>
      <c r="I21" s="33">
        <f t="shared" si="3"/>
        <v>0</v>
      </c>
      <c r="J21" s="34">
        <f t="shared" si="4"/>
        <v>0</v>
      </c>
      <c r="K21" s="35">
        <f t="shared" si="5"/>
        <v>0</v>
      </c>
      <c r="L21" s="36"/>
      <c r="M21" s="38">
        <v>0</v>
      </c>
      <c r="N21" s="38">
        <v>0</v>
      </c>
      <c r="O21" s="38">
        <v>0</v>
      </c>
      <c r="R21" s="97"/>
      <c r="S21" s="97"/>
      <c r="T21" s="97"/>
      <c r="U21" s="97"/>
      <c r="V21" s="97"/>
      <c r="W21" s="97"/>
      <c r="X21" s="97"/>
    </row>
    <row r="22" spans="1:24" ht="14.1" customHeight="1" x14ac:dyDescent="0.25">
      <c r="A22" s="28">
        <f t="shared" si="0"/>
        <v>9</v>
      </c>
      <c r="B22" s="39"/>
      <c r="C22" s="40"/>
      <c r="D22" s="39"/>
      <c r="E22" s="32">
        <f t="shared" si="6"/>
        <v>0</v>
      </c>
      <c r="F22" s="32" t="e">
        <f>VLOOKUP(E22,Tab!$S$2:$T$255,2,TRUE)</f>
        <v>#N/A</v>
      </c>
      <c r="G22" s="33">
        <f t="shared" si="1"/>
        <v>0</v>
      </c>
      <c r="H22" s="33">
        <f t="shared" si="2"/>
        <v>0</v>
      </c>
      <c r="I22" s="33">
        <f t="shared" si="3"/>
        <v>0</v>
      </c>
      <c r="J22" s="34">
        <f t="shared" si="4"/>
        <v>0</v>
      </c>
      <c r="K22" s="35">
        <f t="shared" si="5"/>
        <v>0</v>
      </c>
      <c r="L22" s="36"/>
      <c r="M22" s="38">
        <v>0</v>
      </c>
      <c r="N22" s="38">
        <v>0</v>
      </c>
      <c r="O22" s="38">
        <v>0</v>
      </c>
      <c r="R22" s="97"/>
      <c r="S22" s="97"/>
      <c r="T22" s="97"/>
      <c r="U22" s="97"/>
      <c r="V22" s="97"/>
      <c r="W22" s="97"/>
      <c r="X22" s="97"/>
    </row>
    <row r="23" spans="1:24" ht="14.1" customHeight="1" x14ac:dyDescent="0.25">
      <c r="A23" s="28">
        <f t="shared" si="0"/>
        <v>10</v>
      </c>
      <c r="B23" s="39"/>
      <c r="C23" s="40"/>
      <c r="D23" s="39"/>
      <c r="E23" s="32">
        <f t="shared" si="6"/>
        <v>0</v>
      </c>
      <c r="F23" s="32" t="e">
        <f>VLOOKUP(E23,Tab!$S$2:$T$255,2,TRUE)</f>
        <v>#N/A</v>
      </c>
      <c r="G23" s="33">
        <f t="shared" si="1"/>
        <v>0</v>
      </c>
      <c r="H23" s="33">
        <f t="shared" si="2"/>
        <v>0</v>
      </c>
      <c r="I23" s="33">
        <f t="shared" si="3"/>
        <v>0</v>
      </c>
      <c r="J23" s="34">
        <f t="shared" si="4"/>
        <v>0</v>
      </c>
      <c r="K23" s="35">
        <f t="shared" si="5"/>
        <v>0</v>
      </c>
      <c r="L23" s="36"/>
      <c r="M23" s="38">
        <v>0</v>
      </c>
      <c r="N23" s="38">
        <v>0</v>
      </c>
      <c r="O23" s="38">
        <v>0</v>
      </c>
      <c r="R23" s="97"/>
      <c r="S23" s="97"/>
      <c r="T23" s="97"/>
      <c r="U23" s="97"/>
      <c r="V23" s="97"/>
      <c r="W23" s="97"/>
      <c r="X23" s="97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23">
    <cfRule type="cellIs" dxfId="9" priority="7" stopIfTrue="1" operator="between">
      <formula>563</formula>
      <formula>600</formula>
    </cfRule>
  </conditionalFormatting>
  <conditionalFormatting sqref="F14:F23">
    <cfRule type="cellIs" dxfId="8" priority="8" stopIfTrue="1" operator="equal">
      <formula>"A"</formula>
    </cfRule>
    <cfRule type="cellIs" dxfId="7" priority="9" stopIfTrue="1" operator="equal">
      <formula>"B"</formula>
    </cfRule>
    <cfRule type="cellIs" dxfId="6" priority="10" stopIfTrue="1" operator="equal">
      <formula>"C"</formula>
    </cfRule>
  </conditionalFormatting>
  <conditionalFormatting sqref="E14:E23">
    <cfRule type="cellIs" dxfId="5" priority="6" stopIfTrue="1" operator="between">
      <formula>563</formula>
      <formula>600</formula>
    </cfRule>
  </conditionalFormatting>
  <conditionalFormatting sqref="E14:E23">
    <cfRule type="cellIs" dxfId="4" priority="5" stopIfTrue="1" operator="between">
      <formula>563</formula>
      <formula>600</formula>
    </cfRule>
  </conditionalFormatting>
  <conditionalFormatting sqref="E14:E23">
    <cfRule type="cellIs" dxfId="3" priority="4" stopIfTrue="1" operator="between">
      <formula>563</formula>
      <formula>600</formula>
    </cfRule>
  </conditionalFormatting>
  <conditionalFormatting sqref="E14:E23">
    <cfRule type="cellIs" dxfId="2" priority="3" stopIfTrue="1" operator="between">
      <formula>563</formula>
      <formula>600</formula>
    </cfRule>
  </conditionalFormatting>
  <conditionalFormatting sqref="E14:E23">
    <cfRule type="cellIs" dxfId="1" priority="2" stopIfTrue="1" operator="between">
      <formula>563</formula>
      <formula>600</formula>
    </cfRule>
  </conditionalFormatting>
  <conditionalFormatting sqref="E14:E23">
    <cfRule type="cellIs" dxfId="0" priority="1" stopIfTrue="1" operator="between">
      <formula>563</formula>
      <formula>600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"/>
  <sheetViews>
    <sheetView showGridLines="0" zoomScaleSheetLayoutView="100" workbookViewId="0">
      <pane xSplit="8" ySplit="1" topLeftCell="I41" activePane="bottomRight" state="frozen"/>
      <selection pane="topRight" activeCell="I1" sqref="I1"/>
      <selection pane="bottomLeft" activeCell="A2" sqref="A2"/>
      <selection pane="bottomRight" activeCell="B49" sqref="B49"/>
    </sheetView>
  </sheetViews>
  <sheetFormatPr defaultColWidth="5.42578125" defaultRowHeight="15" x14ac:dyDescent="0.25"/>
  <cols>
    <col min="1" max="28" width="5.42578125" style="130"/>
    <col min="29" max="16384" width="5.42578125" style="116"/>
  </cols>
  <sheetData>
    <row r="1" spans="1:28" x14ac:dyDescent="0.25">
      <c r="A1" s="254" t="s">
        <v>459</v>
      </c>
      <c r="B1" s="254"/>
      <c r="C1" s="253" t="s">
        <v>460</v>
      </c>
      <c r="D1" s="253"/>
      <c r="E1" s="255" t="s">
        <v>461</v>
      </c>
      <c r="F1" s="255"/>
      <c r="G1" s="253" t="s">
        <v>462</v>
      </c>
      <c r="H1" s="253"/>
      <c r="I1" s="255" t="s">
        <v>463</v>
      </c>
      <c r="J1" s="255"/>
      <c r="K1" s="253" t="s">
        <v>464</v>
      </c>
      <c r="L1" s="253"/>
      <c r="M1" s="255" t="s">
        <v>465</v>
      </c>
      <c r="N1" s="255"/>
      <c r="O1" s="253" t="s">
        <v>466</v>
      </c>
      <c r="P1" s="253"/>
      <c r="Q1" s="255" t="s">
        <v>467</v>
      </c>
      <c r="R1" s="255"/>
      <c r="S1" s="253" t="s">
        <v>468</v>
      </c>
      <c r="T1" s="253"/>
      <c r="U1" s="254" t="s">
        <v>469</v>
      </c>
      <c r="V1" s="254"/>
      <c r="W1" s="253" t="s">
        <v>470</v>
      </c>
      <c r="X1" s="253"/>
      <c r="Y1" s="255" t="s">
        <v>471</v>
      </c>
      <c r="Z1" s="255"/>
      <c r="AA1" s="253" t="s">
        <v>472</v>
      </c>
      <c r="AB1" s="253"/>
    </row>
    <row r="2" spans="1:28" ht="14.1" customHeight="1" x14ac:dyDescent="0.25">
      <c r="A2" s="117">
        <v>500</v>
      </c>
      <c r="B2" s="117" t="s">
        <v>473</v>
      </c>
      <c r="C2" s="118">
        <v>500</v>
      </c>
      <c r="D2" s="118" t="s">
        <v>473</v>
      </c>
      <c r="E2" s="117">
        <v>500</v>
      </c>
      <c r="F2" s="117" t="s">
        <v>473</v>
      </c>
      <c r="G2" s="118">
        <v>500</v>
      </c>
      <c r="H2" s="118" t="s">
        <v>473</v>
      </c>
      <c r="I2" s="119">
        <v>500</v>
      </c>
      <c r="J2" s="119" t="s">
        <v>473</v>
      </c>
      <c r="K2" s="118">
        <v>500</v>
      </c>
      <c r="L2" s="118" t="s">
        <v>473</v>
      </c>
      <c r="M2" s="119">
        <v>500</v>
      </c>
      <c r="N2" s="119" t="s">
        <v>473</v>
      </c>
      <c r="O2" s="118">
        <v>500</v>
      </c>
      <c r="P2" s="118" t="s">
        <v>473</v>
      </c>
      <c r="Q2" s="119">
        <v>500</v>
      </c>
      <c r="R2" s="119" t="s">
        <v>473</v>
      </c>
      <c r="S2" s="118">
        <v>500</v>
      </c>
      <c r="T2" s="118" t="s">
        <v>473</v>
      </c>
      <c r="U2" s="117">
        <v>500</v>
      </c>
      <c r="V2" s="117" t="s">
        <v>473</v>
      </c>
      <c r="W2" s="118">
        <v>500</v>
      </c>
      <c r="X2" s="118" t="s">
        <v>473</v>
      </c>
      <c r="Y2" s="119">
        <v>500</v>
      </c>
      <c r="Z2" s="119" t="s">
        <v>473</v>
      </c>
      <c r="AA2" s="118">
        <v>500</v>
      </c>
      <c r="AB2" s="118" t="s">
        <v>473</v>
      </c>
    </row>
    <row r="3" spans="1:28" ht="14.1" customHeight="1" x14ac:dyDescent="0.25">
      <c r="A3" s="117">
        <f t="shared" ref="A3:A66" si="0">A2+1</f>
        <v>501</v>
      </c>
      <c r="B3" s="117" t="s">
        <v>473</v>
      </c>
      <c r="C3" s="118">
        <f t="shared" ref="C3:C66" si="1">C2+1</f>
        <v>501</v>
      </c>
      <c r="D3" s="118" t="s">
        <v>473</v>
      </c>
      <c r="E3" s="117">
        <f t="shared" ref="E3:E66" si="2">E2+1</f>
        <v>501</v>
      </c>
      <c r="F3" s="117" t="s">
        <v>473</v>
      </c>
      <c r="G3" s="118">
        <f t="shared" ref="G3:G66" si="3">G2+1</f>
        <v>501</v>
      </c>
      <c r="H3" s="118" t="s">
        <v>473</v>
      </c>
      <c r="I3" s="119">
        <f t="shared" ref="I3:I66" si="4">I2+1</f>
        <v>501</v>
      </c>
      <c r="J3" s="119" t="s">
        <v>473</v>
      </c>
      <c r="K3" s="118">
        <f t="shared" ref="K3:K66" si="5">K2+1</f>
        <v>501</v>
      </c>
      <c r="L3" s="118" t="s">
        <v>473</v>
      </c>
      <c r="M3" s="119">
        <f t="shared" ref="M3:M66" si="6">M2+1</f>
        <v>501</v>
      </c>
      <c r="N3" s="119" t="s">
        <v>473</v>
      </c>
      <c r="O3" s="118">
        <f t="shared" ref="O3:O66" si="7">O2+1</f>
        <v>501</v>
      </c>
      <c r="P3" s="118" t="s">
        <v>473</v>
      </c>
      <c r="Q3" s="119">
        <f t="shared" ref="Q3:Q66" si="8">Q2+1</f>
        <v>501</v>
      </c>
      <c r="R3" s="119" t="s">
        <v>473</v>
      </c>
      <c r="S3" s="118">
        <f t="shared" ref="S3:S66" si="9">S2+1</f>
        <v>501</v>
      </c>
      <c r="T3" s="118" t="s">
        <v>473</v>
      </c>
      <c r="U3" s="117">
        <f t="shared" ref="U3:U66" si="10">U2+1</f>
        <v>501</v>
      </c>
      <c r="V3" s="117" t="s">
        <v>473</v>
      </c>
      <c r="W3" s="118">
        <f t="shared" ref="W3:W66" si="11">W2+1</f>
        <v>501</v>
      </c>
      <c r="X3" s="118" t="s">
        <v>473</v>
      </c>
      <c r="Y3" s="119">
        <f t="shared" ref="Y3:Y66" si="12">Y2+1</f>
        <v>501</v>
      </c>
      <c r="Z3" s="119" t="s">
        <v>473</v>
      </c>
      <c r="AA3" s="118">
        <f t="shared" ref="AA3:AA66" si="13">AA2+1</f>
        <v>501</v>
      </c>
      <c r="AB3" s="118" t="s">
        <v>473</v>
      </c>
    </row>
    <row r="4" spans="1:28" ht="14.1" customHeight="1" x14ac:dyDescent="0.25">
      <c r="A4" s="117">
        <f t="shared" si="0"/>
        <v>502</v>
      </c>
      <c r="B4" s="117" t="s">
        <v>473</v>
      </c>
      <c r="C4" s="118">
        <f t="shared" si="1"/>
        <v>502</v>
      </c>
      <c r="D4" s="118" t="s">
        <v>473</v>
      </c>
      <c r="E4" s="117">
        <f t="shared" si="2"/>
        <v>502</v>
      </c>
      <c r="F4" s="117" t="s">
        <v>473</v>
      </c>
      <c r="G4" s="118">
        <f t="shared" si="3"/>
        <v>502</v>
      </c>
      <c r="H4" s="118" t="s">
        <v>473</v>
      </c>
      <c r="I4" s="119">
        <f t="shared" si="4"/>
        <v>502</v>
      </c>
      <c r="J4" s="119" t="s">
        <v>473</v>
      </c>
      <c r="K4" s="118">
        <f t="shared" si="5"/>
        <v>502</v>
      </c>
      <c r="L4" s="118" t="s">
        <v>473</v>
      </c>
      <c r="M4" s="119">
        <f t="shared" si="6"/>
        <v>502</v>
      </c>
      <c r="N4" s="119" t="s">
        <v>473</v>
      </c>
      <c r="O4" s="118">
        <f t="shared" si="7"/>
        <v>502</v>
      </c>
      <c r="P4" s="118" t="s">
        <v>473</v>
      </c>
      <c r="Q4" s="119">
        <f t="shared" si="8"/>
        <v>502</v>
      </c>
      <c r="R4" s="119" t="s">
        <v>473</v>
      </c>
      <c r="S4" s="118">
        <f t="shared" si="9"/>
        <v>502</v>
      </c>
      <c r="T4" s="118" t="s">
        <v>473</v>
      </c>
      <c r="U4" s="117">
        <f t="shared" si="10"/>
        <v>502</v>
      </c>
      <c r="V4" s="117" t="s">
        <v>473</v>
      </c>
      <c r="W4" s="118">
        <f t="shared" si="11"/>
        <v>502</v>
      </c>
      <c r="X4" s="118" t="s">
        <v>473</v>
      </c>
      <c r="Y4" s="119">
        <f t="shared" si="12"/>
        <v>502</v>
      </c>
      <c r="Z4" s="119" t="s">
        <v>473</v>
      </c>
      <c r="AA4" s="118">
        <f t="shared" si="13"/>
        <v>502</v>
      </c>
      <c r="AB4" s="118" t="s">
        <v>473</v>
      </c>
    </row>
    <row r="5" spans="1:28" ht="14.1" customHeight="1" x14ac:dyDescent="0.25">
      <c r="A5" s="117">
        <f t="shared" si="0"/>
        <v>503</v>
      </c>
      <c r="B5" s="117" t="s">
        <v>473</v>
      </c>
      <c r="C5" s="118">
        <f t="shared" si="1"/>
        <v>503</v>
      </c>
      <c r="D5" s="118" t="s">
        <v>473</v>
      </c>
      <c r="E5" s="117">
        <f t="shared" si="2"/>
        <v>503</v>
      </c>
      <c r="F5" s="117" t="s">
        <v>473</v>
      </c>
      <c r="G5" s="118">
        <f t="shared" si="3"/>
        <v>503</v>
      </c>
      <c r="H5" s="118" t="s">
        <v>473</v>
      </c>
      <c r="I5" s="119">
        <f t="shared" si="4"/>
        <v>503</v>
      </c>
      <c r="J5" s="119" t="s">
        <v>473</v>
      </c>
      <c r="K5" s="118">
        <f t="shared" si="5"/>
        <v>503</v>
      </c>
      <c r="L5" s="118" t="s">
        <v>473</v>
      </c>
      <c r="M5" s="119">
        <f t="shared" si="6"/>
        <v>503</v>
      </c>
      <c r="N5" s="119" t="s">
        <v>473</v>
      </c>
      <c r="O5" s="118">
        <f t="shared" si="7"/>
        <v>503</v>
      </c>
      <c r="P5" s="118" t="s">
        <v>473</v>
      </c>
      <c r="Q5" s="119">
        <f t="shared" si="8"/>
        <v>503</v>
      </c>
      <c r="R5" s="119" t="s">
        <v>473</v>
      </c>
      <c r="S5" s="118">
        <f t="shared" si="9"/>
        <v>503</v>
      </c>
      <c r="T5" s="118" t="s">
        <v>473</v>
      </c>
      <c r="U5" s="117">
        <f t="shared" si="10"/>
        <v>503</v>
      </c>
      <c r="V5" s="117" t="s">
        <v>473</v>
      </c>
      <c r="W5" s="118">
        <f t="shared" si="11"/>
        <v>503</v>
      </c>
      <c r="X5" s="118" t="s">
        <v>473</v>
      </c>
      <c r="Y5" s="119">
        <f t="shared" si="12"/>
        <v>503</v>
      </c>
      <c r="Z5" s="119" t="s">
        <v>473</v>
      </c>
      <c r="AA5" s="118">
        <f t="shared" si="13"/>
        <v>503</v>
      </c>
      <c r="AB5" s="118" t="s">
        <v>473</v>
      </c>
    </row>
    <row r="6" spans="1:28" ht="14.1" customHeight="1" x14ac:dyDescent="0.25">
      <c r="A6" s="117">
        <f t="shared" si="0"/>
        <v>504</v>
      </c>
      <c r="B6" s="117" t="s">
        <v>473</v>
      </c>
      <c r="C6" s="118">
        <f t="shared" si="1"/>
        <v>504</v>
      </c>
      <c r="D6" s="118" t="s">
        <v>473</v>
      </c>
      <c r="E6" s="117">
        <f t="shared" si="2"/>
        <v>504</v>
      </c>
      <c r="F6" s="117" t="s">
        <v>473</v>
      </c>
      <c r="G6" s="118">
        <f t="shared" si="3"/>
        <v>504</v>
      </c>
      <c r="H6" s="118" t="s">
        <v>473</v>
      </c>
      <c r="I6" s="119">
        <f t="shared" si="4"/>
        <v>504</v>
      </c>
      <c r="J6" s="119" t="s">
        <v>473</v>
      </c>
      <c r="K6" s="118">
        <f t="shared" si="5"/>
        <v>504</v>
      </c>
      <c r="L6" s="118" t="s">
        <v>473</v>
      </c>
      <c r="M6" s="119">
        <f t="shared" si="6"/>
        <v>504</v>
      </c>
      <c r="N6" s="119" t="s">
        <v>473</v>
      </c>
      <c r="O6" s="118">
        <f t="shared" si="7"/>
        <v>504</v>
      </c>
      <c r="P6" s="118" t="s">
        <v>473</v>
      </c>
      <c r="Q6" s="119">
        <f t="shared" si="8"/>
        <v>504</v>
      </c>
      <c r="R6" s="119" t="s">
        <v>473</v>
      </c>
      <c r="S6" s="118">
        <f t="shared" si="9"/>
        <v>504</v>
      </c>
      <c r="T6" s="118" t="s">
        <v>473</v>
      </c>
      <c r="U6" s="117">
        <f t="shared" si="10"/>
        <v>504</v>
      </c>
      <c r="V6" s="117" t="s">
        <v>473</v>
      </c>
      <c r="W6" s="118">
        <f t="shared" si="11"/>
        <v>504</v>
      </c>
      <c r="X6" s="118" t="s">
        <v>473</v>
      </c>
      <c r="Y6" s="119">
        <f t="shared" si="12"/>
        <v>504</v>
      </c>
      <c r="Z6" s="119" t="s">
        <v>473</v>
      </c>
      <c r="AA6" s="118">
        <f t="shared" si="13"/>
        <v>504</v>
      </c>
      <c r="AB6" s="118" t="s">
        <v>473</v>
      </c>
    </row>
    <row r="7" spans="1:28" ht="14.1" customHeight="1" x14ac:dyDescent="0.25">
      <c r="A7" s="117">
        <f t="shared" si="0"/>
        <v>505</v>
      </c>
      <c r="B7" s="117" t="s">
        <v>473</v>
      </c>
      <c r="C7" s="118">
        <f t="shared" si="1"/>
        <v>505</v>
      </c>
      <c r="D7" s="118" t="s">
        <v>473</v>
      </c>
      <c r="E7" s="117">
        <f t="shared" si="2"/>
        <v>505</v>
      </c>
      <c r="F7" s="117" t="s">
        <v>473</v>
      </c>
      <c r="G7" s="118">
        <f t="shared" si="3"/>
        <v>505</v>
      </c>
      <c r="H7" s="118" t="s">
        <v>473</v>
      </c>
      <c r="I7" s="119">
        <f t="shared" si="4"/>
        <v>505</v>
      </c>
      <c r="J7" s="119" t="s">
        <v>473</v>
      </c>
      <c r="K7" s="118">
        <f t="shared" si="5"/>
        <v>505</v>
      </c>
      <c r="L7" s="118" t="s">
        <v>473</v>
      </c>
      <c r="M7" s="119">
        <f t="shared" si="6"/>
        <v>505</v>
      </c>
      <c r="N7" s="119" t="s">
        <v>473</v>
      </c>
      <c r="O7" s="118">
        <f t="shared" si="7"/>
        <v>505</v>
      </c>
      <c r="P7" s="118" t="s">
        <v>473</v>
      </c>
      <c r="Q7" s="119">
        <f t="shared" si="8"/>
        <v>505</v>
      </c>
      <c r="R7" s="119" t="s">
        <v>473</v>
      </c>
      <c r="S7" s="118">
        <f t="shared" si="9"/>
        <v>505</v>
      </c>
      <c r="T7" s="118" t="s">
        <v>473</v>
      </c>
      <c r="U7" s="117">
        <f t="shared" si="10"/>
        <v>505</v>
      </c>
      <c r="V7" s="117" t="s">
        <v>473</v>
      </c>
      <c r="W7" s="118">
        <f t="shared" si="11"/>
        <v>505</v>
      </c>
      <c r="X7" s="118" t="s">
        <v>473</v>
      </c>
      <c r="Y7" s="119">
        <f t="shared" si="12"/>
        <v>505</v>
      </c>
      <c r="Z7" s="119" t="s">
        <v>473</v>
      </c>
      <c r="AA7" s="118">
        <f t="shared" si="13"/>
        <v>505</v>
      </c>
      <c r="AB7" s="118" t="s">
        <v>473</v>
      </c>
    </row>
    <row r="8" spans="1:28" ht="14.1" customHeight="1" x14ac:dyDescent="0.25">
      <c r="A8" s="117">
        <f t="shared" si="0"/>
        <v>506</v>
      </c>
      <c r="B8" s="117" t="s">
        <v>473</v>
      </c>
      <c r="C8" s="118">
        <f t="shared" si="1"/>
        <v>506</v>
      </c>
      <c r="D8" s="118" t="s">
        <v>473</v>
      </c>
      <c r="E8" s="117">
        <f t="shared" si="2"/>
        <v>506</v>
      </c>
      <c r="F8" s="117" t="s">
        <v>473</v>
      </c>
      <c r="G8" s="118">
        <f t="shared" si="3"/>
        <v>506</v>
      </c>
      <c r="H8" s="118" t="s">
        <v>473</v>
      </c>
      <c r="I8" s="119">
        <f t="shared" si="4"/>
        <v>506</v>
      </c>
      <c r="J8" s="119" t="s">
        <v>473</v>
      </c>
      <c r="K8" s="118">
        <f t="shared" si="5"/>
        <v>506</v>
      </c>
      <c r="L8" s="118" t="s">
        <v>473</v>
      </c>
      <c r="M8" s="119">
        <f t="shared" si="6"/>
        <v>506</v>
      </c>
      <c r="N8" s="119" t="s">
        <v>473</v>
      </c>
      <c r="O8" s="118">
        <f t="shared" si="7"/>
        <v>506</v>
      </c>
      <c r="P8" s="118" t="s">
        <v>473</v>
      </c>
      <c r="Q8" s="119">
        <f t="shared" si="8"/>
        <v>506</v>
      </c>
      <c r="R8" s="119" t="s">
        <v>473</v>
      </c>
      <c r="S8" s="118">
        <f t="shared" si="9"/>
        <v>506</v>
      </c>
      <c r="T8" s="118" t="s">
        <v>473</v>
      </c>
      <c r="U8" s="117">
        <f t="shared" si="10"/>
        <v>506</v>
      </c>
      <c r="V8" s="117" t="s">
        <v>473</v>
      </c>
      <c r="W8" s="118">
        <f t="shared" si="11"/>
        <v>506</v>
      </c>
      <c r="X8" s="118" t="s">
        <v>473</v>
      </c>
      <c r="Y8" s="119">
        <f t="shared" si="12"/>
        <v>506</v>
      </c>
      <c r="Z8" s="119" t="s">
        <v>473</v>
      </c>
      <c r="AA8" s="118">
        <f t="shared" si="13"/>
        <v>506</v>
      </c>
      <c r="AB8" s="118" t="s">
        <v>473</v>
      </c>
    </row>
    <row r="9" spans="1:28" ht="14.1" customHeight="1" x14ac:dyDescent="0.25">
      <c r="A9" s="117">
        <f t="shared" si="0"/>
        <v>507</v>
      </c>
      <c r="B9" s="117" t="s">
        <v>473</v>
      </c>
      <c r="C9" s="118">
        <f t="shared" si="1"/>
        <v>507</v>
      </c>
      <c r="D9" s="118" t="s">
        <v>473</v>
      </c>
      <c r="E9" s="117">
        <f t="shared" si="2"/>
        <v>507</v>
      </c>
      <c r="F9" s="117" t="s">
        <v>473</v>
      </c>
      <c r="G9" s="118">
        <f t="shared" si="3"/>
        <v>507</v>
      </c>
      <c r="H9" s="118" t="s">
        <v>473</v>
      </c>
      <c r="I9" s="119">
        <f t="shared" si="4"/>
        <v>507</v>
      </c>
      <c r="J9" s="119" t="s">
        <v>473</v>
      </c>
      <c r="K9" s="118">
        <f t="shared" si="5"/>
        <v>507</v>
      </c>
      <c r="L9" s="118" t="s">
        <v>473</v>
      </c>
      <c r="M9" s="119">
        <f t="shared" si="6"/>
        <v>507</v>
      </c>
      <c r="N9" s="119" t="s">
        <v>473</v>
      </c>
      <c r="O9" s="118">
        <f t="shared" si="7"/>
        <v>507</v>
      </c>
      <c r="P9" s="118" t="s">
        <v>473</v>
      </c>
      <c r="Q9" s="119">
        <f t="shared" si="8"/>
        <v>507</v>
      </c>
      <c r="R9" s="119" t="s">
        <v>473</v>
      </c>
      <c r="S9" s="118">
        <f t="shared" si="9"/>
        <v>507</v>
      </c>
      <c r="T9" s="118" t="s">
        <v>473</v>
      </c>
      <c r="U9" s="117">
        <f t="shared" si="10"/>
        <v>507</v>
      </c>
      <c r="V9" s="117" t="s">
        <v>473</v>
      </c>
      <c r="W9" s="118">
        <f t="shared" si="11"/>
        <v>507</v>
      </c>
      <c r="X9" s="118" t="s">
        <v>473</v>
      </c>
      <c r="Y9" s="119">
        <f t="shared" si="12"/>
        <v>507</v>
      </c>
      <c r="Z9" s="119" t="s">
        <v>473</v>
      </c>
      <c r="AA9" s="118">
        <f t="shared" si="13"/>
        <v>507</v>
      </c>
      <c r="AB9" s="118" t="s">
        <v>473</v>
      </c>
    </row>
    <row r="10" spans="1:28" ht="14.1" customHeight="1" x14ac:dyDescent="0.25">
      <c r="A10" s="117">
        <f t="shared" si="0"/>
        <v>508</v>
      </c>
      <c r="B10" s="117" t="s">
        <v>473</v>
      </c>
      <c r="C10" s="118">
        <f t="shared" si="1"/>
        <v>508</v>
      </c>
      <c r="D10" s="118" t="s">
        <v>473</v>
      </c>
      <c r="E10" s="117">
        <f t="shared" si="2"/>
        <v>508</v>
      </c>
      <c r="F10" s="117" t="s">
        <v>473</v>
      </c>
      <c r="G10" s="118">
        <f t="shared" si="3"/>
        <v>508</v>
      </c>
      <c r="H10" s="118" t="s">
        <v>473</v>
      </c>
      <c r="I10" s="119">
        <f t="shared" si="4"/>
        <v>508</v>
      </c>
      <c r="J10" s="119" t="s">
        <v>473</v>
      </c>
      <c r="K10" s="118">
        <f t="shared" si="5"/>
        <v>508</v>
      </c>
      <c r="L10" s="118" t="s">
        <v>473</v>
      </c>
      <c r="M10" s="119">
        <f t="shared" si="6"/>
        <v>508</v>
      </c>
      <c r="N10" s="119" t="s">
        <v>473</v>
      </c>
      <c r="O10" s="118">
        <f t="shared" si="7"/>
        <v>508</v>
      </c>
      <c r="P10" s="118" t="s">
        <v>473</v>
      </c>
      <c r="Q10" s="119">
        <f t="shared" si="8"/>
        <v>508</v>
      </c>
      <c r="R10" s="119" t="s">
        <v>473</v>
      </c>
      <c r="S10" s="118">
        <f t="shared" si="9"/>
        <v>508</v>
      </c>
      <c r="T10" s="118" t="s">
        <v>473</v>
      </c>
      <c r="U10" s="117">
        <f t="shared" si="10"/>
        <v>508</v>
      </c>
      <c r="V10" s="117" t="s">
        <v>473</v>
      </c>
      <c r="W10" s="118">
        <f t="shared" si="11"/>
        <v>508</v>
      </c>
      <c r="X10" s="118" t="s">
        <v>473</v>
      </c>
      <c r="Y10" s="119">
        <f t="shared" si="12"/>
        <v>508</v>
      </c>
      <c r="Z10" s="119" t="s">
        <v>473</v>
      </c>
      <c r="AA10" s="118">
        <f t="shared" si="13"/>
        <v>508</v>
      </c>
      <c r="AB10" s="118" t="s">
        <v>473</v>
      </c>
    </row>
    <row r="11" spans="1:28" ht="14.1" customHeight="1" x14ac:dyDescent="0.25">
      <c r="A11" s="117">
        <f t="shared" si="0"/>
        <v>509</v>
      </c>
      <c r="B11" s="117" t="s">
        <v>473</v>
      </c>
      <c r="C11" s="118">
        <f t="shared" si="1"/>
        <v>509</v>
      </c>
      <c r="D11" s="118" t="s">
        <v>473</v>
      </c>
      <c r="E11" s="117">
        <f t="shared" si="2"/>
        <v>509</v>
      </c>
      <c r="F11" s="117" t="s">
        <v>473</v>
      </c>
      <c r="G11" s="118">
        <f t="shared" si="3"/>
        <v>509</v>
      </c>
      <c r="H11" s="118" t="s">
        <v>473</v>
      </c>
      <c r="I11" s="119">
        <f t="shared" si="4"/>
        <v>509</v>
      </c>
      <c r="J11" s="119" t="s">
        <v>473</v>
      </c>
      <c r="K11" s="118">
        <f t="shared" si="5"/>
        <v>509</v>
      </c>
      <c r="L11" s="118" t="s">
        <v>473</v>
      </c>
      <c r="M11" s="119">
        <f t="shared" si="6"/>
        <v>509</v>
      </c>
      <c r="N11" s="119" t="s">
        <v>473</v>
      </c>
      <c r="O11" s="118">
        <f t="shared" si="7"/>
        <v>509</v>
      </c>
      <c r="P11" s="118" t="s">
        <v>473</v>
      </c>
      <c r="Q11" s="119">
        <f t="shared" si="8"/>
        <v>509</v>
      </c>
      <c r="R11" s="119" t="s">
        <v>473</v>
      </c>
      <c r="S11" s="118">
        <f t="shared" si="9"/>
        <v>509</v>
      </c>
      <c r="T11" s="118" t="s">
        <v>473</v>
      </c>
      <c r="U11" s="117">
        <f t="shared" si="10"/>
        <v>509</v>
      </c>
      <c r="V11" s="117" t="s">
        <v>473</v>
      </c>
      <c r="W11" s="118">
        <f t="shared" si="11"/>
        <v>509</v>
      </c>
      <c r="X11" s="118" t="s">
        <v>473</v>
      </c>
      <c r="Y11" s="119">
        <f t="shared" si="12"/>
        <v>509</v>
      </c>
      <c r="Z11" s="119" t="s">
        <v>473</v>
      </c>
      <c r="AA11" s="118">
        <f t="shared" si="13"/>
        <v>509</v>
      </c>
      <c r="AB11" s="118" t="s">
        <v>473</v>
      </c>
    </row>
    <row r="12" spans="1:28" ht="14.1" customHeight="1" x14ac:dyDescent="0.25">
      <c r="A12" s="117">
        <f t="shared" si="0"/>
        <v>510</v>
      </c>
      <c r="B12" s="117" t="s">
        <v>473</v>
      </c>
      <c r="C12" s="118">
        <f t="shared" si="1"/>
        <v>510</v>
      </c>
      <c r="D12" s="118" t="s">
        <v>473</v>
      </c>
      <c r="E12" s="117">
        <f t="shared" si="2"/>
        <v>510</v>
      </c>
      <c r="F12" s="117" t="s">
        <v>473</v>
      </c>
      <c r="G12" s="118">
        <f t="shared" si="3"/>
        <v>510</v>
      </c>
      <c r="H12" s="118" t="s">
        <v>473</v>
      </c>
      <c r="I12" s="119">
        <f t="shared" si="4"/>
        <v>510</v>
      </c>
      <c r="J12" s="119" t="s">
        <v>473</v>
      </c>
      <c r="K12" s="118">
        <f t="shared" si="5"/>
        <v>510</v>
      </c>
      <c r="L12" s="118" t="s">
        <v>473</v>
      </c>
      <c r="M12" s="119">
        <f t="shared" si="6"/>
        <v>510</v>
      </c>
      <c r="N12" s="119" t="s">
        <v>473</v>
      </c>
      <c r="O12" s="118">
        <f t="shared" si="7"/>
        <v>510</v>
      </c>
      <c r="P12" s="118" t="s">
        <v>473</v>
      </c>
      <c r="Q12" s="119">
        <f t="shared" si="8"/>
        <v>510</v>
      </c>
      <c r="R12" s="119" t="s">
        <v>473</v>
      </c>
      <c r="S12" s="118">
        <f t="shared" si="9"/>
        <v>510</v>
      </c>
      <c r="T12" s="118" t="s">
        <v>473</v>
      </c>
      <c r="U12" s="117">
        <f t="shared" si="10"/>
        <v>510</v>
      </c>
      <c r="V12" s="117" t="s">
        <v>473</v>
      </c>
      <c r="W12" s="118">
        <f t="shared" si="11"/>
        <v>510</v>
      </c>
      <c r="X12" s="118" t="s">
        <v>473</v>
      </c>
      <c r="Y12" s="119">
        <f t="shared" si="12"/>
        <v>510</v>
      </c>
      <c r="Z12" s="119" t="s">
        <v>473</v>
      </c>
      <c r="AA12" s="118">
        <f t="shared" si="13"/>
        <v>510</v>
      </c>
      <c r="AB12" s="118" t="s">
        <v>473</v>
      </c>
    </row>
    <row r="13" spans="1:28" ht="14.1" customHeight="1" x14ac:dyDescent="0.25">
      <c r="A13" s="117">
        <f t="shared" si="0"/>
        <v>511</v>
      </c>
      <c r="B13" s="117" t="s">
        <v>473</v>
      </c>
      <c r="C13" s="118">
        <f t="shared" si="1"/>
        <v>511</v>
      </c>
      <c r="D13" s="118" t="s">
        <v>473</v>
      </c>
      <c r="E13" s="117">
        <f t="shared" si="2"/>
        <v>511</v>
      </c>
      <c r="F13" s="117" t="s">
        <v>473</v>
      </c>
      <c r="G13" s="118">
        <f t="shared" si="3"/>
        <v>511</v>
      </c>
      <c r="H13" s="118" t="s">
        <v>473</v>
      </c>
      <c r="I13" s="119">
        <f t="shared" si="4"/>
        <v>511</v>
      </c>
      <c r="J13" s="119" t="s">
        <v>473</v>
      </c>
      <c r="K13" s="118">
        <f t="shared" si="5"/>
        <v>511</v>
      </c>
      <c r="L13" s="118" t="s">
        <v>473</v>
      </c>
      <c r="M13" s="119">
        <f t="shared" si="6"/>
        <v>511</v>
      </c>
      <c r="N13" s="119" t="s">
        <v>473</v>
      </c>
      <c r="O13" s="118">
        <f t="shared" si="7"/>
        <v>511</v>
      </c>
      <c r="P13" s="118" t="s">
        <v>473</v>
      </c>
      <c r="Q13" s="119">
        <f t="shared" si="8"/>
        <v>511</v>
      </c>
      <c r="R13" s="119" t="s">
        <v>473</v>
      </c>
      <c r="S13" s="118">
        <f t="shared" si="9"/>
        <v>511</v>
      </c>
      <c r="T13" s="118" t="s">
        <v>473</v>
      </c>
      <c r="U13" s="117">
        <f t="shared" si="10"/>
        <v>511</v>
      </c>
      <c r="V13" s="117" t="s">
        <v>473</v>
      </c>
      <c r="W13" s="118">
        <f t="shared" si="11"/>
        <v>511</v>
      </c>
      <c r="X13" s="118" t="s">
        <v>473</v>
      </c>
      <c r="Y13" s="119">
        <f t="shared" si="12"/>
        <v>511</v>
      </c>
      <c r="Z13" s="119" t="s">
        <v>473</v>
      </c>
      <c r="AA13" s="118">
        <f t="shared" si="13"/>
        <v>511</v>
      </c>
      <c r="AB13" s="118" t="s">
        <v>473</v>
      </c>
    </row>
    <row r="14" spans="1:28" ht="14.1" customHeight="1" x14ac:dyDescent="0.25">
      <c r="A14" s="117">
        <f t="shared" si="0"/>
        <v>512</v>
      </c>
      <c r="B14" s="117" t="s">
        <v>473</v>
      </c>
      <c r="C14" s="118">
        <f t="shared" si="1"/>
        <v>512</v>
      </c>
      <c r="D14" s="118" t="s">
        <v>473</v>
      </c>
      <c r="E14" s="117">
        <f t="shared" si="2"/>
        <v>512</v>
      </c>
      <c r="F14" s="117" t="s">
        <v>473</v>
      </c>
      <c r="G14" s="118">
        <f t="shared" si="3"/>
        <v>512</v>
      </c>
      <c r="H14" s="118" t="s">
        <v>473</v>
      </c>
      <c r="I14" s="119">
        <f t="shared" si="4"/>
        <v>512</v>
      </c>
      <c r="J14" s="119" t="s">
        <v>473</v>
      </c>
      <c r="K14" s="118">
        <f t="shared" si="5"/>
        <v>512</v>
      </c>
      <c r="L14" s="118" t="s">
        <v>473</v>
      </c>
      <c r="M14" s="119">
        <f t="shared" si="6"/>
        <v>512</v>
      </c>
      <c r="N14" s="119" t="s">
        <v>473</v>
      </c>
      <c r="O14" s="118">
        <f t="shared" si="7"/>
        <v>512</v>
      </c>
      <c r="P14" s="118" t="s">
        <v>473</v>
      </c>
      <c r="Q14" s="119">
        <f t="shared" si="8"/>
        <v>512</v>
      </c>
      <c r="R14" s="119" t="s">
        <v>473</v>
      </c>
      <c r="S14" s="118">
        <f t="shared" si="9"/>
        <v>512</v>
      </c>
      <c r="T14" s="118" t="s">
        <v>473</v>
      </c>
      <c r="U14" s="117">
        <f t="shared" si="10"/>
        <v>512</v>
      </c>
      <c r="V14" s="117" t="s">
        <v>473</v>
      </c>
      <c r="W14" s="118">
        <f t="shared" si="11"/>
        <v>512</v>
      </c>
      <c r="X14" s="118" t="s">
        <v>473</v>
      </c>
      <c r="Y14" s="119">
        <f t="shared" si="12"/>
        <v>512</v>
      </c>
      <c r="Z14" s="119" t="s">
        <v>473</v>
      </c>
      <c r="AA14" s="118">
        <f t="shared" si="13"/>
        <v>512</v>
      </c>
      <c r="AB14" s="118" t="s">
        <v>473</v>
      </c>
    </row>
    <row r="15" spans="1:28" ht="14.1" customHeight="1" x14ac:dyDescent="0.25">
      <c r="A15" s="117">
        <f t="shared" si="0"/>
        <v>513</v>
      </c>
      <c r="B15" s="117" t="s">
        <v>473</v>
      </c>
      <c r="C15" s="118">
        <f t="shared" si="1"/>
        <v>513</v>
      </c>
      <c r="D15" s="118" t="s">
        <v>473</v>
      </c>
      <c r="E15" s="117">
        <f t="shared" si="2"/>
        <v>513</v>
      </c>
      <c r="F15" s="117" t="s">
        <v>473</v>
      </c>
      <c r="G15" s="118">
        <f t="shared" si="3"/>
        <v>513</v>
      </c>
      <c r="H15" s="118" t="s">
        <v>473</v>
      </c>
      <c r="I15" s="119">
        <f t="shared" si="4"/>
        <v>513</v>
      </c>
      <c r="J15" s="119" t="s">
        <v>473</v>
      </c>
      <c r="K15" s="118">
        <f t="shared" si="5"/>
        <v>513</v>
      </c>
      <c r="L15" s="118" t="s">
        <v>473</v>
      </c>
      <c r="M15" s="119">
        <f t="shared" si="6"/>
        <v>513</v>
      </c>
      <c r="N15" s="119" t="s">
        <v>473</v>
      </c>
      <c r="O15" s="118">
        <f t="shared" si="7"/>
        <v>513</v>
      </c>
      <c r="P15" s="118" t="s">
        <v>473</v>
      </c>
      <c r="Q15" s="119">
        <f t="shared" si="8"/>
        <v>513</v>
      </c>
      <c r="R15" s="119" t="s">
        <v>473</v>
      </c>
      <c r="S15" s="118">
        <f t="shared" si="9"/>
        <v>513</v>
      </c>
      <c r="T15" s="118" t="s">
        <v>473</v>
      </c>
      <c r="U15" s="117">
        <f t="shared" si="10"/>
        <v>513</v>
      </c>
      <c r="V15" s="117" t="s">
        <v>473</v>
      </c>
      <c r="W15" s="118">
        <f t="shared" si="11"/>
        <v>513</v>
      </c>
      <c r="X15" s="118" t="s">
        <v>473</v>
      </c>
      <c r="Y15" s="119">
        <f t="shared" si="12"/>
        <v>513</v>
      </c>
      <c r="Z15" s="119" t="s">
        <v>473</v>
      </c>
      <c r="AA15" s="118">
        <f t="shared" si="13"/>
        <v>513</v>
      </c>
      <c r="AB15" s="118" t="s">
        <v>473</v>
      </c>
    </row>
    <row r="16" spans="1:28" ht="14.1" customHeight="1" x14ac:dyDescent="0.25">
      <c r="A16" s="117">
        <f t="shared" si="0"/>
        <v>514</v>
      </c>
      <c r="B16" s="117" t="s">
        <v>473</v>
      </c>
      <c r="C16" s="118">
        <f t="shared" si="1"/>
        <v>514</v>
      </c>
      <c r="D16" s="118" t="s">
        <v>473</v>
      </c>
      <c r="E16" s="117">
        <f t="shared" si="2"/>
        <v>514</v>
      </c>
      <c r="F16" s="117" t="s">
        <v>473</v>
      </c>
      <c r="G16" s="118">
        <f t="shared" si="3"/>
        <v>514</v>
      </c>
      <c r="H16" s="118" t="s">
        <v>473</v>
      </c>
      <c r="I16" s="119">
        <f t="shared" si="4"/>
        <v>514</v>
      </c>
      <c r="J16" s="119" t="s">
        <v>473</v>
      </c>
      <c r="K16" s="118">
        <f t="shared" si="5"/>
        <v>514</v>
      </c>
      <c r="L16" s="118" t="s">
        <v>473</v>
      </c>
      <c r="M16" s="119">
        <f t="shared" si="6"/>
        <v>514</v>
      </c>
      <c r="N16" s="119" t="s">
        <v>473</v>
      </c>
      <c r="O16" s="118">
        <f t="shared" si="7"/>
        <v>514</v>
      </c>
      <c r="P16" s="118" t="s">
        <v>473</v>
      </c>
      <c r="Q16" s="119">
        <f t="shared" si="8"/>
        <v>514</v>
      </c>
      <c r="R16" s="119" t="s">
        <v>473</v>
      </c>
      <c r="S16" s="118">
        <f t="shared" si="9"/>
        <v>514</v>
      </c>
      <c r="T16" s="118" t="s">
        <v>473</v>
      </c>
      <c r="U16" s="117">
        <f t="shared" si="10"/>
        <v>514</v>
      </c>
      <c r="V16" s="117" t="s">
        <v>473</v>
      </c>
      <c r="W16" s="118">
        <f t="shared" si="11"/>
        <v>514</v>
      </c>
      <c r="X16" s="118" t="s">
        <v>473</v>
      </c>
      <c r="Y16" s="119">
        <f t="shared" si="12"/>
        <v>514</v>
      </c>
      <c r="Z16" s="119" t="s">
        <v>473</v>
      </c>
      <c r="AA16" s="118">
        <f t="shared" si="13"/>
        <v>514</v>
      </c>
      <c r="AB16" s="118" t="s">
        <v>473</v>
      </c>
    </row>
    <row r="17" spans="1:28" ht="14.1" customHeight="1" x14ac:dyDescent="0.25">
      <c r="A17" s="117">
        <f t="shared" si="0"/>
        <v>515</v>
      </c>
      <c r="B17" s="117" t="s">
        <v>473</v>
      </c>
      <c r="C17" s="118">
        <f t="shared" si="1"/>
        <v>515</v>
      </c>
      <c r="D17" s="118" t="s">
        <v>473</v>
      </c>
      <c r="E17" s="117">
        <f t="shared" si="2"/>
        <v>515</v>
      </c>
      <c r="F17" s="117" t="s">
        <v>473</v>
      </c>
      <c r="G17" s="118">
        <f t="shared" si="3"/>
        <v>515</v>
      </c>
      <c r="H17" s="118" t="s">
        <v>473</v>
      </c>
      <c r="I17" s="119">
        <f t="shared" si="4"/>
        <v>515</v>
      </c>
      <c r="J17" s="119" t="s">
        <v>473</v>
      </c>
      <c r="K17" s="118">
        <f t="shared" si="5"/>
        <v>515</v>
      </c>
      <c r="L17" s="118" t="s">
        <v>473</v>
      </c>
      <c r="M17" s="119">
        <f t="shared" si="6"/>
        <v>515</v>
      </c>
      <c r="N17" s="119" t="s">
        <v>473</v>
      </c>
      <c r="O17" s="118">
        <f t="shared" si="7"/>
        <v>515</v>
      </c>
      <c r="P17" s="118" t="s">
        <v>473</v>
      </c>
      <c r="Q17" s="119">
        <f t="shared" si="8"/>
        <v>515</v>
      </c>
      <c r="R17" s="119" t="s">
        <v>473</v>
      </c>
      <c r="S17" s="118">
        <f t="shared" si="9"/>
        <v>515</v>
      </c>
      <c r="T17" s="118" t="s">
        <v>473</v>
      </c>
      <c r="U17" s="117">
        <f t="shared" si="10"/>
        <v>515</v>
      </c>
      <c r="V17" s="117" t="s">
        <v>473</v>
      </c>
      <c r="W17" s="118">
        <f t="shared" si="11"/>
        <v>515</v>
      </c>
      <c r="X17" s="118" t="s">
        <v>473</v>
      </c>
      <c r="Y17" s="119">
        <f t="shared" si="12"/>
        <v>515</v>
      </c>
      <c r="Z17" s="119" t="s">
        <v>473</v>
      </c>
      <c r="AA17" s="118">
        <f t="shared" si="13"/>
        <v>515</v>
      </c>
      <c r="AB17" s="118" t="s">
        <v>473</v>
      </c>
    </row>
    <row r="18" spans="1:28" ht="14.1" customHeight="1" x14ac:dyDescent="0.25">
      <c r="A18" s="117">
        <f t="shared" si="0"/>
        <v>516</v>
      </c>
      <c r="B18" s="117" t="s">
        <v>473</v>
      </c>
      <c r="C18" s="118">
        <f t="shared" si="1"/>
        <v>516</v>
      </c>
      <c r="D18" s="118" t="s">
        <v>473</v>
      </c>
      <c r="E18" s="117">
        <f t="shared" si="2"/>
        <v>516</v>
      </c>
      <c r="F18" s="117" t="s">
        <v>473</v>
      </c>
      <c r="G18" s="118">
        <f t="shared" si="3"/>
        <v>516</v>
      </c>
      <c r="H18" s="118" t="s">
        <v>473</v>
      </c>
      <c r="I18" s="119">
        <f t="shared" si="4"/>
        <v>516</v>
      </c>
      <c r="J18" s="119" t="s">
        <v>473</v>
      </c>
      <c r="K18" s="118">
        <f t="shared" si="5"/>
        <v>516</v>
      </c>
      <c r="L18" s="118" t="s">
        <v>473</v>
      </c>
      <c r="M18" s="119">
        <f t="shared" si="6"/>
        <v>516</v>
      </c>
      <c r="N18" s="119" t="s">
        <v>473</v>
      </c>
      <c r="O18" s="118">
        <f t="shared" si="7"/>
        <v>516</v>
      </c>
      <c r="P18" s="118" t="s">
        <v>473</v>
      </c>
      <c r="Q18" s="119">
        <f t="shared" si="8"/>
        <v>516</v>
      </c>
      <c r="R18" s="119" t="s">
        <v>473</v>
      </c>
      <c r="S18" s="118">
        <f t="shared" si="9"/>
        <v>516</v>
      </c>
      <c r="T18" s="118" t="s">
        <v>473</v>
      </c>
      <c r="U18" s="117">
        <f t="shared" si="10"/>
        <v>516</v>
      </c>
      <c r="V18" s="117" t="s">
        <v>473</v>
      </c>
      <c r="W18" s="118">
        <f t="shared" si="11"/>
        <v>516</v>
      </c>
      <c r="X18" s="118" t="s">
        <v>473</v>
      </c>
      <c r="Y18" s="119">
        <f t="shared" si="12"/>
        <v>516</v>
      </c>
      <c r="Z18" s="119" t="s">
        <v>473</v>
      </c>
      <c r="AA18" s="118">
        <f t="shared" si="13"/>
        <v>516</v>
      </c>
      <c r="AB18" s="118" t="s">
        <v>473</v>
      </c>
    </row>
    <row r="19" spans="1:28" ht="14.1" customHeight="1" x14ac:dyDescent="0.25">
      <c r="A19" s="117">
        <f t="shared" si="0"/>
        <v>517</v>
      </c>
      <c r="B19" s="117" t="s">
        <v>473</v>
      </c>
      <c r="C19" s="118">
        <f t="shared" si="1"/>
        <v>517</v>
      </c>
      <c r="D19" s="118" t="s">
        <v>473</v>
      </c>
      <c r="E19" s="117">
        <f t="shared" si="2"/>
        <v>517</v>
      </c>
      <c r="F19" s="117" t="s">
        <v>473</v>
      </c>
      <c r="G19" s="118">
        <f t="shared" si="3"/>
        <v>517</v>
      </c>
      <c r="H19" s="118" t="s">
        <v>473</v>
      </c>
      <c r="I19" s="119">
        <f t="shared" si="4"/>
        <v>517</v>
      </c>
      <c r="J19" s="119" t="s">
        <v>473</v>
      </c>
      <c r="K19" s="118">
        <f t="shared" si="5"/>
        <v>517</v>
      </c>
      <c r="L19" s="118" t="s">
        <v>473</v>
      </c>
      <c r="M19" s="119">
        <f t="shared" si="6"/>
        <v>517</v>
      </c>
      <c r="N19" s="119" t="s">
        <v>473</v>
      </c>
      <c r="O19" s="118">
        <f t="shared" si="7"/>
        <v>517</v>
      </c>
      <c r="P19" s="118" t="s">
        <v>473</v>
      </c>
      <c r="Q19" s="119">
        <f t="shared" si="8"/>
        <v>517</v>
      </c>
      <c r="R19" s="119" t="s">
        <v>473</v>
      </c>
      <c r="S19" s="118">
        <f t="shared" si="9"/>
        <v>517</v>
      </c>
      <c r="T19" s="118" t="s">
        <v>473</v>
      </c>
      <c r="U19" s="117">
        <f t="shared" si="10"/>
        <v>517</v>
      </c>
      <c r="V19" s="117" t="s">
        <v>473</v>
      </c>
      <c r="W19" s="118">
        <f t="shared" si="11"/>
        <v>517</v>
      </c>
      <c r="X19" s="118" t="s">
        <v>473</v>
      </c>
      <c r="Y19" s="119">
        <f t="shared" si="12"/>
        <v>517</v>
      </c>
      <c r="Z19" s="119" t="s">
        <v>473</v>
      </c>
      <c r="AA19" s="118">
        <f t="shared" si="13"/>
        <v>517</v>
      </c>
      <c r="AB19" s="118" t="s">
        <v>473</v>
      </c>
    </row>
    <row r="20" spans="1:28" ht="14.1" customHeight="1" x14ac:dyDescent="0.25">
      <c r="A20" s="117">
        <f t="shared" si="0"/>
        <v>518</v>
      </c>
      <c r="B20" s="117" t="s">
        <v>473</v>
      </c>
      <c r="C20" s="118">
        <f t="shared" si="1"/>
        <v>518</v>
      </c>
      <c r="D20" s="118" t="s">
        <v>473</v>
      </c>
      <c r="E20" s="117">
        <f t="shared" si="2"/>
        <v>518</v>
      </c>
      <c r="F20" s="117" t="s">
        <v>473</v>
      </c>
      <c r="G20" s="118">
        <f t="shared" si="3"/>
        <v>518</v>
      </c>
      <c r="H20" s="118" t="s">
        <v>473</v>
      </c>
      <c r="I20" s="119">
        <f t="shared" si="4"/>
        <v>518</v>
      </c>
      <c r="J20" s="119" t="s">
        <v>473</v>
      </c>
      <c r="K20" s="118">
        <f t="shared" si="5"/>
        <v>518</v>
      </c>
      <c r="L20" s="118" t="s">
        <v>473</v>
      </c>
      <c r="M20" s="119">
        <f t="shared" si="6"/>
        <v>518</v>
      </c>
      <c r="N20" s="119" t="s">
        <v>473</v>
      </c>
      <c r="O20" s="118">
        <f t="shared" si="7"/>
        <v>518</v>
      </c>
      <c r="P20" s="118" t="s">
        <v>473</v>
      </c>
      <c r="Q20" s="119">
        <f t="shared" si="8"/>
        <v>518</v>
      </c>
      <c r="R20" s="119" t="s">
        <v>473</v>
      </c>
      <c r="S20" s="118">
        <f t="shared" si="9"/>
        <v>518</v>
      </c>
      <c r="T20" s="118" t="s">
        <v>473</v>
      </c>
      <c r="U20" s="117">
        <f t="shared" si="10"/>
        <v>518</v>
      </c>
      <c r="V20" s="117" t="s">
        <v>473</v>
      </c>
      <c r="W20" s="118">
        <f t="shared" si="11"/>
        <v>518</v>
      </c>
      <c r="X20" s="118" t="s">
        <v>473</v>
      </c>
      <c r="Y20" s="119">
        <f t="shared" si="12"/>
        <v>518</v>
      </c>
      <c r="Z20" s="119" t="s">
        <v>473</v>
      </c>
      <c r="AA20" s="118">
        <f t="shared" si="13"/>
        <v>518</v>
      </c>
      <c r="AB20" s="118" t="s">
        <v>473</v>
      </c>
    </row>
    <row r="21" spans="1:28" ht="14.1" customHeight="1" x14ac:dyDescent="0.25">
      <c r="A21" s="117">
        <f t="shared" si="0"/>
        <v>519</v>
      </c>
      <c r="B21" s="117" t="s">
        <v>473</v>
      </c>
      <c r="C21" s="118">
        <f t="shared" si="1"/>
        <v>519</v>
      </c>
      <c r="D21" s="118" t="s">
        <v>473</v>
      </c>
      <c r="E21" s="117">
        <f t="shared" si="2"/>
        <v>519</v>
      </c>
      <c r="F21" s="117" t="s">
        <v>473</v>
      </c>
      <c r="G21" s="118">
        <f t="shared" si="3"/>
        <v>519</v>
      </c>
      <c r="H21" s="118" t="s">
        <v>473</v>
      </c>
      <c r="I21" s="119">
        <f t="shared" si="4"/>
        <v>519</v>
      </c>
      <c r="J21" s="119" t="s">
        <v>473</v>
      </c>
      <c r="K21" s="118">
        <f t="shared" si="5"/>
        <v>519</v>
      </c>
      <c r="L21" s="118" t="s">
        <v>473</v>
      </c>
      <c r="M21" s="119">
        <f t="shared" si="6"/>
        <v>519</v>
      </c>
      <c r="N21" s="119" t="s">
        <v>473</v>
      </c>
      <c r="O21" s="118">
        <f t="shared" si="7"/>
        <v>519</v>
      </c>
      <c r="P21" s="118" t="s">
        <v>473</v>
      </c>
      <c r="Q21" s="119">
        <f t="shared" si="8"/>
        <v>519</v>
      </c>
      <c r="R21" s="119" t="s">
        <v>473</v>
      </c>
      <c r="S21" s="118">
        <f t="shared" si="9"/>
        <v>519</v>
      </c>
      <c r="T21" s="118" t="s">
        <v>473</v>
      </c>
      <c r="U21" s="117">
        <f t="shared" si="10"/>
        <v>519</v>
      </c>
      <c r="V21" s="117" t="s">
        <v>473</v>
      </c>
      <c r="W21" s="118">
        <f t="shared" si="11"/>
        <v>519</v>
      </c>
      <c r="X21" s="118" t="s">
        <v>473</v>
      </c>
      <c r="Y21" s="119">
        <f t="shared" si="12"/>
        <v>519</v>
      </c>
      <c r="Z21" s="119" t="s">
        <v>473</v>
      </c>
      <c r="AA21" s="118">
        <f t="shared" si="13"/>
        <v>519</v>
      </c>
      <c r="AB21" s="118" t="s">
        <v>473</v>
      </c>
    </row>
    <row r="22" spans="1:28" ht="14.1" customHeight="1" x14ac:dyDescent="0.25">
      <c r="A22" s="117">
        <f t="shared" si="0"/>
        <v>520</v>
      </c>
      <c r="B22" s="117" t="s">
        <v>473</v>
      </c>
      <c r="C22" s="118">
        <f t="shared" si="1"/>
        <v>520</v>
      </c>
      <c r="D22" s="118" t="s">
        <v>473</v>
      </c>
      <c r="E22" s="117">
        <f t="shared" si="2"/>
        <v>520</v>
      </c>
      <c r="F22" s="117" t="s">
        <v>473</v>
      </c>
      <c r="G22" s="118">
        <f t="shared" si="3"/>
        <v>520</v>
      </c>
      <c r="H22" s="118" t="s">
        <v>473</v>
      </c>
      <c r="I22" s="119">
        <f t="shared" si="4"/>
        <v>520</v>
      </c>
      <c r="J22" s="119" t="s">
        <v>473</v>
      </c>
      <c r="K22" s="118">
        <f t="shared" si="5"/>
        <v>520</v>
      </c>
      <c r="L22" s="118" t="s">
        <v>473</v>
      </c>
      <c r="M22" s="119">
        <f t="shared" si="6"/>
        <v>520</v>
      </c>
      <c r="N22" s="119" t="s">
        <v>473</v>
      </c>
      <c r="O22" s="118">
        <f t="shared" si="7"/>
        <v>520</v>
      </c>
      <c r="P22" s="118" t="s">
        <v>473</v>
      </c>
      <c r="Q22" s="119">
        <f t="shared" si="8"/>
        <v>520</v>
      </c>
      <c r="R22" s="119" t="s">
        <v>473</v>
      </c>
      <c r="S22" s="118">
        <f t="shared" si="9"/>
        <v>520</v>
      </c>
      <c r="T22" s="118" t="s">
        <v>473</v>
      </c>
      <c r="U22" s="117">
        <f t="shared" si="10"/>
        <v>520</v>
      </c>
      <c r="V22" s="117" t="s">
        <v>473</v>
      </c>
      <c r="W22" s="118">
        <f t="shared" si="11"/>
        <v>520</v>
      </c>
      <c r="X22" s="118" t="s">
        <v>473</v>
      </c>
      <c r="Y22" s="119">
        <f t="shared" si="12"/>
        <v>520</v>
      </c>
      <c r="Z22" s="119" t="s">
        <v>473</v>
      </c>
      <c r="AA22" s="118">
        <f t="shared" si="13"/>
        <v>520</v>
      </c>
      <c r="AB22" s="118" t="s">
        <v>473</v>
      </c>
    </row>
    <row r="23" spans="1:28" ht="14.1" customHeight="1" x14ac:dyDescent="0.25">
      <c r="A23" s="117">
        <f t="shared" si="0"/>
        <v>521</v>
      </c>
      <c r="B23" s="117" t="s">
        <v>473</v>
      </c>
      <c r="C23" s="118">
        <f t="shared" si="1"/>
        <v>521</v>
      </c>
      <c r="D23" s="118" t="s">
        <v>473</v>
      </c>
      <c r="E23" s="117">
        <f t="shared" si="2"/>
        <v>521</v>
      </c>
      <c r="F23" s="117" t="s">
        <v>473</v>
      </c>
      <c r="G23" s="118">
        <f t="shared" si="3"/>
        <v>521</v>
      </c>
      <c r="H23" s="118" t="s">
        <v>473</v>
      </c>
      <c r="I23" s="119">
        <f t="shared" si="4"/>
        <v>521</v>
      </c>
      <c r="J23" s="119" t="s">
        <v>473</v>
      </c>
      <c r="K23" s="118">
        <f t="shared" si="5"/>
        <v>521</v>
      </c>
      <c r="L23" s="118" t="s">
        <v>473</v>
      </c>
      <c r="M23" s="119">
        <f t="shared" si="6"/>
        <v>521</v>
      </c>
      <c r="N23" s="119" t="s">
        <v>473</v>
      </c>
      <c r="O23" s="118">
        <f t="shared" si="7"/>
        <v>521</v>
      </c>
      <c r="P23" s="118" t="s">
        <v>473</v>
      </c>
      <c r="Q23" s="119">
        <f t="shared" si="8"/>
        <v>521</v>
      </c>
      <c r="R23" s="119" t="s">
        <v>473</v>
      </c>
      <c r="S23" s="118">
        <f t="shared" si="9"/>
        <v>521</v>
      </c>
      <c r="T23" s="118" t="s">
        <v>473</v>
      </c>
      <c r="U23" s="117">
        <f t="shared" si="10"/>
        <v>521</v>
      </c>
      <c r="V23" s="117" t="s">
        <v>473</v>
      </c>
      <c r="W23" s="118">
        <f t="shared" si="11"/>
        <v>521</v>
      </c>
      <c r="X23" s="118" t="s">
        <v>473</v>
      </c>
      <c r="Y23" s="119">
        <f t="shared" si="12"/>
        <v>521</v>
      </c>
      <c r="Z23" s="119" t="s">
        <v>473</v>
      </c>
      <c r="AA23" s="118">
        <f t="shared" si="13"/>
        <v>521</v>
      </c>
      <c r="AB23" s="118" t="s">
        <v>473</v>
      </c>
    </row>
    <row r="24" spans="1:28" ht="14.1" customHeight="1" x14ac:dyDescent="0.25">
      <c r="A24" s="117">
        <f t="shared" si="0"/>
        <v>522</v>
      </c>
      <c r="B24" s="117" t="s">
        <v>473</v>
      </c>
      <c r="C24" s="118">
        <f t="shared" si="1"/>
        <v>522</v>
      </c>
      <c r="D24" s="118" t="s">
        <v>473</v>
      </c>
      <c r="E24" s="117">
        <f t="shared" si="2"/>
        <v>522</v>
      </c>
      <c r="F24" s="117" t="s">
        <v>473</v>
      </c>
      <c r="G24" s="118">
        <f t="shared" si="3"/>
        <v>522</v>
      </c>
      <c r="H24" s="118" t="s">
        <v>473</v>
      </c>
      <c r="I24" s="119">
        <f t="shared" si="4"/>
        <v>522</v>
      </c>
      <c r="J24" s="119" t="s">
        <v>473</v>
      </c>
      <c r="K24" s="118">
        <f t="shared" si="5"/>
        <v>522</v>
      </c>
      <c r="L24" s="118" t="s">
        <v>473</v>
      </c>
      <c r="M24" s="119">
        <f t="shared" si="6"/>
        <v>522</v>
      </c>
      <c r="N24" s="119" t="s">
        <v>473</v>
      </c>
      <c r="O24" s="118">
        <f t="shared" si="7"/>
        <v>522</v>
      </c>
      <c r="P24" s="118" t="s">
        <v>473</v>
      </c>
      <c r="Q24" s="119">
        <f t="shared" si="8"/>
        <v>522</v>
      </c>
      <c r="R24" s="119" t="s">
        <v>473</v>
      </c>
      <c r="S24" s="118">
        <f t="shared" si="9"/>
        <v>522</v>
      </c>
      <c r="T24" s="118" t="s">
        <v>473</v>
      </c>
      <c r="U24" s="117">
        <f t="shared" si="10"/>
        <v>522</v>
      </c>
      <c r="V24" s="117" t="s">
        <v>473</v>
      </c>
      <c r="W24" s="118">
        <f t="shared" si="11"/>
        <v>522</v>
      </c>
      <c r="X24" s="118" t="s">
        <v>473</v>
      </c>
      <c r="Y24" s="119">
        <f t="shared" si="12"/>
        <v>522</v>
      </c>
      <c r="Z24" s="119" t="s">
        <v>473</v>
      </c>
      <c r="AA24" s="118">
        <f t="shared" si="13"/>
        <v>522</v>
      </c>
      <c r="AB24" s="118" t="s">
        <v>473</v>
      </c>
    </row>
    <row r="25" spans="1:28" ht="14.1" customHeight="1" x14ac:dyDescent="0.25">
      <c r="A25" s="117">
        <f t="shared" si="0"/>
        <v>523</v>
      </c>
      <c r="B25" s="117" t="s">
        <v>473</v>
      </c>
      <c r="C25" s="118">
        <f t="shared" si="1"/>
        <v>523</v>
      </c>
      <c r="D25" s="118" t="s">
        <v>473</v>
      </c>
      <c r="E25" s="117">
        <f t="shared" si="2"/>
        <v>523</v>
      </c>
      <c r="F25" s="117" t="s">
        <v>473</v>
      </c>
      <c r="G25" s="118">
        <f t="shared" si="3"/>
        <v>523</v>
      </c>
      <c r="H25" s="118" t="s">
        <v>473</v>
      </c>
      <c r="I25" s="119">
        <f t="shared" si="4"/>
        <v>523</v>
      </c>
      <c r="J25" s="119" t="s">
        <v>473</v>
      </c>
      <c r="K25" s="118">
        <f t="shared" si="5"/>
        <v>523</v>
      </c>
      <c r="L25" s="118" t="s">
        <v>473</v>
      </c>
      <c r="M25" s="119">
        <f t="shared" si="6"/>
        <v>523</v>
      </c>
      <c r="N25" s="119" t="s">
        <v>473</v>
      </c>
      <c r="O25" s="118">
        <f t="shared" si="7"/>
        <v>523</v>
      </c>
      <c r="P25" s="118" t="s">
        <v>473</v>
      </c>
      <c r="Q25" s="119">
        <f t="shared" si="8"/>
        <v>523</v>
      </c>
      <c r="R25" s="119" t="s">
        <v>473</v>
      </c>
      <c r="S25" s="118">
        <f t="shared" si="9"/>
        <v>523</v>
      </c>
      <c r="T25" s="118" t="s">
        <v>473</v>
      </c>
      <c r="U25" s="117">
        <f t="shared" si="10"/>
        <v>523</v>
      </c>
      <c r="V25" s="117" t="s">
        <v>473</v>
      </c>
      <c r="W25" s="118">
        <f t="shared" si="11"/>
        <v>523</v>
      </c>
      <c r="X25" s="118" t="s">
        <v>473</v>
      </c>
      <c r="Y25" s="119">
        <f t="shared" si="12"/>
        <v>523</v>
      </c>
      <c r="Z25" s="119" t="s">
        <v>473</v>
      </c>
      <c r="AA25" s="118">
        <f t="shared" si="13"/>
        <v>523</v>
      </c>
      <c r="AB25" s="118" t="s">
        <v>473</v>
      </c>
    </row>
    <row r="26" spans="1:28" ht="14.1" customHeight="1" x14ac:dyDescent="0.25">
      <c r="A26" s="117">
        <f t="shared" si="0"/>
        <v>524</v>
      </c>
      <c r="B26" s="117" t="s">
        <v>473</v>
      </c>
      <c r="C26" s="118">
        <f t="shared" si="1"/>
        <v>524</v>
      </c>
      <c r="D26" s="118" t="s">
        <v>473</v>
      </c>
      <c r="E26" s="117">
        <f t="shared" si="2"/>
        <v>524</v>
      </c>
      <c r="F26" s="117" t="s">
        <v>473</v>
      </c>
      <c r="G26" s="118">
        <f t="shared" si="3"/>
        <v>524</v>
      </c>
      <c r="H26" s="118" t="s">
        <v>473</v>
      </c>
      <c r="I26" s="119">
        <f t="shared" si="4"/>
        <v>524</v>
      </c>
      <c r="J26" s="119" t="s">
        <v>473</v>
      </c>
      <c r="K26" s="118">
        <f t="shared" si="5"/>
        <v>524</v>
      </c>
      <c r="L26" s="118" t="s">
        <v>473</v>
      </c>
      <c r="M26" s="119">
        <f t="shared" si="6"/>
        <v>524</v>
      </c>
      <c r="N26" s="119" t="s">
        <v>473</v>
      </c>
      <c r="O26" s="118">
        <f t="shared" si="7"/>
        <v>524</v>
      </c>
      <c r="P26" s="118" t="s">
        <v>473</v>
      </c>
      <c r="Q26" s="119">
        <f t="shared" si="8"/>
        <v>524</v>
      </c>
      <c r="R26" s="119" t="s">
        <v>473</v>
      </c>
      <c r="S26" s="118">
        <f t="shared" si="9"/>
        <v>524</v>
      </c>
      <c r="T26" s="118" t="s">
        <v>473</v>
      </c>
      <c r="U26" s="117">
        <f t="shared" si="10"/>
        <v>524</v>
      </c>
      <c r="V26" s="117" t="s">
        <v>473</v>
      </c>
      <c r="W26" s="118">
        <f t="shared" si="11"/>
        <v>524</v>
      </c>
      <c r="X26" s="118" t="s">
        <v>473</v>
      </c>
      <c r="Y26" s="119">
        <f t="shared" si="12"/>
        <v>524</v>
      </c>
      <c r="Z26" s="119" t="s">
        <v>473</v>
      </c>
      <c r="AA26" s="118">
        <f t="shared" si="13"/>
        <v>524</v>
      </c>
      <c r="AB26" s="118" t="s">
        <v>473</v>
      </c>
    </row>
    <row r="27" spans="1:28" ht="14.1" customHeight="1" x14ac:dyDescent="0.25">
      <c r="A27" s="117">
        <f t="shared" si="0"/>
        <v>525</v>
      </c>
      <c r="B27" s="117" t="s">
        <v>473</v>
      </c>
      <c r="C27" s="118">
        <f t="shared" si="1"/>
        <v>525</v>
      </c>
      <c r="D27" s="118" t="s">
        <v>473</v>
      </c>
      <c r="E27" s="117">
        <f t="shared" si="2"/>
        <v>525</v>
      </c>
      <c r="F27" s="117" t="s">
        <v>473</v>
      </c>
      <c r="G27" s="118">
        <f t="shared" si="3"/>
        <v>525</v>
      </c>
      <c r="H27" s="118" t="s">
        <v>473</v>
      </c>
      <c r="I27" s="119">
        <f t="shared" si="4"/>
        <v>525</v>
      </c>
      <c r="J27" s="119" t="s">
        <v>473</v>
      </c>
      <c r="K27" s="118">
        <f t="shared" si="5"/>
        <v>525</v>
      </c>
      <c r="L27" s="118" t="s">
        <v>473</v>
      </c>
      <c r="M27" s="119">
        <f t="shared" si="6"/>
        <v>525</v>
      </c>
      <c r="N27" s="119" t="s">
        <v>473</v>
      </c>
      <c r="O27" s="118">
        <f t="shared" si="7"/>
        <v>525</v>
      </c>
      <c r="P27" s="118" t="s">
        <v>473</v>
      </c>
      <c r="Q27" s="119">
        <f t="shared" si="8"/>
        <v>525</v>
      </c>
      <c r="R27" s="119" t="s">
        <v>473</v>
      </c>
      <c r="S27" s="118">
        <f t="shared" si="9"/>
        <v>525</v>
      </c>
      <c r="T27" s="118" t="s">
        <v>473</v>
      </c>
      <c r="U27" s="117">
        <f t="shared" si="10"/>
        <v>525</v>
      </c>
      <c r="V27" s="117" t="s">
        <v>473</v>
      </c>
      <c r="W27" s="118">
        <f t="shared" si="11"/>
        <v>525</v>
      </c>
      <c r="X27" s="118" t="s">
        <v>473</v>
      </c>
      <c r="Y27" s="119">
        <f t="shared" si="12"/>
        <v>525</v>
      </c>
      <c r="Z27" s="119" t="s">
        <v>473</v>
      </c>
      <c r="AA27" s="118">
        <f t="shared" si="13"/>
        <v>525</v>
      </c>
      <c r="AB27" s="118" t="s">
        <v>473</v>
      </c>
    </row>
    <row r="28" spans="1:28" ht="14.1" customHeight="1" x14ac:dyDescent="0.25">
      <c r="A28" s="117">
        <f t="shared" si="0"/>
        <v>526</v>
      </c>
      <c r="B28" s="117" t="s">
        <v>473</v>
      </c>
      <c r="C28" s="118">
        <f t="shared" si="1"/>
        <v>526</v>
      </c>
      <c r="D28" s="118" t="s">
        <v>473</v>
      </c>
      <c r="E28" s="117">
        <f t="shared" si="2"/>
        <v>526</v>
      </c>
      <c r="F28" s="117" t="s">
        <v>473</v>
      </c>
      <c r="G28" s="118">
        <f t="shared" si="3"/>
        <v>526</v>
      </c>
      <c r="H28" s="118" t="s">
        <v>473</v>
      </c>
      <c r="I28" s="119">
        <f t="shared" si="4"/>
        <v>526</v>
      </c>
      <c r="J28" s="119" t="s">
        <v>473</v>
      </c>
      <c r="K28" s="118">
        <f t="shared" si="5"/>
        <v>526</v>
      </c>
      <c r="L28" s="118" t="s">
        <v>473</v>
      </c>
      <c r="M28" s="119">
        <f t="shared" si="6"/>
        <v>526</v>
      </c>
      <c r="N28" s="119" t="s">
        <v>473</v>
      </c>
      <c r="O28" s="118">
        <f t="shared" si="7"/>
        <v>526</v>
      </c>
      <c r="P28" s="118" t="s">
        <v>473</v>
      </c>
      <c r="Q28" s="119">
        <f t="shared" si="8"/>
        <v>526</v>
      </c>
      <c r="R28" s="119" t="s">
        <v>473</v>
      </c>
      <c r="S28" s="118">
        <f t="shared" si="9"/>
        <v>526</v>
      </c>
      <c r="T28" s="118" t="s">
        <v>473</v>
      </c>
      <c r="U28" s="117">
        <f t="shared" si="10"/>
        <v>526</v>
      </c>
      <c r="V28" s="117" t="s">
        <v>473</v>
      </c>
      <c r="W28" s="118">
        <f t="shared" si="11"/>
        <v>526</v>
      </c>
      <c r="X28" s="118" t="s">
        <v>473</v>
      </c>
      <c r="Y28" s="119">
        <f t="shared" si="12"/>
        <v>526</v>
      </c>
      <c r="Z28" s="119" t="s">
        <v>473</v>
      </c>
      <c r="AA28" s="118">
        <f t="shared" si="13"/>
        <v>526</v>
      </c>
      <c r="AB28" s="118" t="s">
        <v>473</v>
      </c>
    </row>
    <row r="29" spans="1:28" ht="14.1" customHeight="1" x14ac:dyDescent="0.25">
      <c r="A29" s="117">
        <f t="shared" si="0"/>
        <v>527</v>
      </c>
      <c r="B29" s="117" t="s">
        <v>473</v>
      </c>
      <c r="C29" s="118">
        <f t="shared" si="1"/>
        <v>527</v>
      </c>
      <c r="D29" s="118" t="s">
        <v>473</v>
      </c>
      <c r="E29" s="117">
        <f t="shared" si="2"/>
        <v>527</v>
      </c>
      <c r="F29" s="117" t="s">
        <v>473</v>
      </c>
      <c r="G29" s="118">
        <f t="shared" si="3"/>
        <v>527</v>
      </c>
      <c r="H29" s="118" t="s">
        <v>473</v>
      </c>
      <c r="I29" s="119">
        <f t="shared" si="4"/>
        <v>527</v>
      </c>
      <c r="J29" s="119" t="s">
        <v>473</v>
      </c>
      <c r="K29" s="118">
        <f t="shared" si="5"/>
        <v>527</v>
      </c>
      <c r="L29" s="118" t="s">
        <v>473</v>
      </c>
      <c r="M29" s="119">
        <f t="shared" si="6"/>
        <v>527</v>
      </c>
      <c r="N29" s="119" t="s">
        <v>473</v>
      </c>
      <c r="O29" s="118">
        <f t="shared" si="7"/>
        <v>527</v>
      </c>
      <c r="P29" s="118" t="s">
        <v>473</v>
      </c>
      <c r="Q29" s="119">
        <f t="shared" si="8"/>
        <v>527</v>
      </c>
      <c r="R29" s="119" t="s">
        <v>473</v>
      </c>
      <c r="S29" s="118">
        <f t="shared" si="9"/>
        <v>527</v>
      </c>
      <c r="T29" s="118" t="s">
        <v>473</v>
      </c>
      <c r="U29" s="117">
        <f t="shared" si="10"/>
        <v>527</v>
      </c>
      <c r="V29" s="117" t="s">
        <v>473</v>
      </c>
      <c r="W29" s="118">
        <f t="shared" si="11"/>
        <v>527</v>
      </c>
      <c r="X29" s="118" t="s">
        <v>473</v>
      </c>
      <c r="Y29" s="119">
        <f t="shared" si="12"/>
        <v>527</v>
      </c>
      <c r="Z29" s="119" t="s">
        <v>473</v>
      </c>
      <c r="AA29" s="120">
        <f t="shared" si="13"/>
        <v>527</v>
      </c>
      <c r="AB29" s="120" t="s">
        <v>474</v>
      </c>
    </row>
    <row r="30" spans="1:28" ht="14.1" customHeight="1" x14ac:dyDescent="0.25">
      <c r="A30" s="117">
        <f t="shared" si="0"/>
        <v>528</v>
      </c>
      <c r="B30" s="117" t="s">
        <v>473</v>
      </c>
      <c r="C30" s="118">
        <f t="shared" si="1"/>
        <v>528</v>
      </c>
      <c r="D30" s="118" t="s">
        <v>473</v>
      </c>
      <c r="E30" s="117">
        <f t="shared" si="2"/>
        <v>528</v>
      </c>
      <c r="F30" s="117" t="s">
        <v>473</v>
      </c>
      <c r="G30" s="118">
        <f t="shared" si="3"/>
        <v>528</v>
      </c>
      <c r="H30" s="118" t="s">
        <v>473</v>
      </c>
      <c r="I30" s="119">
        <f t="shared" si="4"/>
        <v>528</v>
      </c>
      <c r="J30" s="119" t="s">
        <v>473</v>
      </c>
      <c r="K30" s="118">
        <f t="shared" si="5"/>
        <v>528</v>
      </c>
      <c r="L30" s="118" t="s">
        <v>473</v>
      </c>
      <c r="M30" s="119">
        <f t="shared" si="6"/>
        <v>528</v>
      </c>
      <c r="N30" s="119" t="s">
        <v>473</v>
      </c>
      <c r="O30" s="118">
        <f t="shared" si="7"/>
        <v>528</v>
      </c>
      <c r="P30" s="118" t="s">
        <v>473</v>
      </c>
      <c r="Q30" s="119">
        <f t="shared" si="8"/>
        <v>528</v>
      </c>
      <c r="R30" s="119" t="s">
        <v>473</v>
      </c>
      <c r="S30" s="118">
        <f t="shared" si="9"/>
        <v>528</v>
      </c>
      <c r="T30" s="118" t="s">
        <v>473</v>
      </c>
      <c r="U30" s="117">
        <f t="shared" si="10"/>
        <v>528</v>
      </c>
      <c r="V30" s="117" t="s">
        <v>473</v>
      </c>
      <c r="W30" s="118">
        <f t="shared" si="11"/>
        <v>528</v>
      </c>
      <c r="X30" s="118" t="s">
        <v>473</v>
      </c>
      <c r="Y30" s="119">
        <f t="shared" si="12"/>
        <v>528</v>
      </c>
      <c r="Z30" s="119" t="s">
        <v>473</v>
      </c>
      <c r="AA30" s="120">
        <f t="shared" si="13"/>
        <v>528</v>
      </c>
      <c r="AB30" s="120" t="s">
        <v>474</v>
      </c>
    </row>
    <row r="31" spans="1:28" ht="14.1" customHeight="1" x14ac:dyDescent="0.25">
      <c r="A31" s="117">
        <f t="shared" si="0"/>
        <v>529</v>
      </c>
      <c r="B31" s="117" t="s">
        <v>473</v>
      </c>
      <c r="C31" s="118">
        <f t="shared" si="1"/>
        <v>529</v>
      </c>
      <c r="D31" s="118" t="s">
        <v>473</v>
      </c>
      <c r="E31" s="117">
        <f t="shared" si="2"/>
        <v>529</v>
      </c>
      <c r="F31" s="117" t="s">
        <v>473</v>
      </c>
      <c r="G31" s="118">
        <f t="shared" si="3"/>
        <v>529</v>
      </c>
      <c r="H31" s="118" t="s">
        <v>473</v>
      </c>
      <c r="I31" s="119">
        <f t="shared" si="4"/>
        <v>529</v>
      </c>
      <c r="J31" s="119" t="s">
        <v>473</v>
      </c>
      <c r="K31" s="118">
        <f t="shared" si="5"/>
        <v>529</v>
      </c>
      <c r="L31" s="118" t="s">
        <v>473</v>
      </c>
      <c r="M31" s="119">
        <f t="shared" si="6"/>
        <v>529</v>
      </c>
      <c r="N31" s="119" t="s">
        <v>473</v>
      </c>
      <c r="O31" s="118">
        <f t="shared" si="7"/>
        <v>529</v>
      </c>
      <c r="P31" s="118" t="s">
        <v>473</v>
      </c>
      <c r="Q31" s="119">
        <f t="shared" si="8"/>
        <v>529</v>
      </c>
      <c r="R31" s="119" t="s">
        <v>473</v>
      </c>
      <c r="S31" s="118">
        <f t="shared" si="9"/>
        <v>529</v>
      </c>
      <c r="T31" s="118" t="s">
        <v>473</v>
      </c>
      <c r="U31" s="117">
        <f t="shared" si="10"/>
        <v>529</v>
      </c>
      <c r="V31" s="117" t="s">
        <v>473</v>
      </c>
      <c r="W31" s="118">
        <f t="shared" si="11"/>
        <v>529</v>
      </c>
      <c r="X31" s="118" t="s">
        <v>473</v>
      </c>
      <c r="Y31" s="119">
        <f t="shared" si="12"/>
        <v>529</v>
      </c>
      <c r="Z31" s="119" t="s">
        <v>473</v>
      </c>
      <c r="AA31" s="120">
        <f t="shared" si="13"/>
        <v>529</v>
      </c>
      <c r="AB31" s="120" t="s">
        <v>474</v>
      </c>
    </row>
    <row r="32" spans="1:28" ht="14.1" customHeight="1" x14ac:dyDescent="0.25">
      <c r="A32" s="117">
        <f t="shared" si="0"/>
        <v>530</v>
      </c>
      <c r="B32" s="117" t="s">
        <v>473</v>
      </c>
      <c r="C32" s="118">
        <f t="shared" si="1"/>
        <v>530</v>
      </c>
      <c r="D32" s="118" t="s">
        <v>473</v>
      </c>
      <c r="E32" s="117">
        <f t="shared" si="2"/>
        <v>530</v>
      </c>
      <c r="F32" s="117" t="s">
        <v>473</v>
      </c>
      <c r="G32" s="118">
        <f t="shared" si="3"/>
        <v>530</v>
      </c>
      <c r="H32" s="118" t="s">
        <v>473</v>
      </c>
      <c r="I32" s="119">
        <f t="shared" si="4"/>
        <v>530</v>
      </c>
      <c r="J32" s="119" t="s">
        <v>473</v>
      </c>
      <c r="K32" s="118">
        <f t="shared" si="5"/>
        <v>530</v>
      </c>
      <c r="L32" s="118" t="s">
        <v>473</v>
      </c>
      <c r="M32" s="119">
        <f t="shared" si="6"/>
        <v>530</v>
      </c>
      <c r="N32" s="119" t="s">
        <v>473</v>
      </c>
      <c r="O32" s="118">
        <f t="shared" si="7"/>
        <v>530</v>
      </c>
      <c r="P32" s="118" t="s">
        <v>473</v>
      </c>
      <c r="Q32" s="119">
        <f t="shared" si="8"/>
        <v>530</v>
      </c>
      <c r="R32" s="119" t="s">
        <v>473</v>
      </c>
      <c r="S32" s="118">
        <f t="shared" si="9"/>
        <v>530</v>
      </c>
      <c r="T32" s="118" t="s">
        <v>473</v>
      </c>
      <c r="U32" s="117">
        <f t="shared" si="10"/>
        <v>530</v>
      </c>
      <c r="V32" s="117" t="s">
        <v>473</v>
      </c>
      <c r="W32" s="118">
        <f t="shared" si="11"/>
        <v>530</v>
      </c>
      <c r="X32" s="118" t="s">
        <v>473</v>
      </c>
      <c r="Y32" s="119">
        <f t="shared" si="12"/>
        <v>530</v>
      </c>
      <c r="Z32" s="119" t="s">
        <v>473</v>
      </c>
      <c r="AA32" s="120">
        <f t="shared" si="13"/>
        <v>530</v>
      </c>
      <c r="AB32" s="120" t="s">
        <v>474</v>
      </c>
    </row>
    <row r="33" spans="1:28" ht="14.1" customHeight="1" x14ac:dyDescent="0.25">
      <c r="A33" s="117">
        <f t="shared" si="0"/>
        <v>531</v>
      </c>
      <c r="B33" s="117" t="s">
        <v>473</v>
      </c>
      <c r="C33" s="118">
        <f t="shared" si="1"/>
        <v>531</v>
      </c>
      <c r="D33" s="118" t="s">
        <v>473</v>
      </c>
      <c r="E33" s="117">
        <f t="shared" si="2"/>
        <v>531</v>
      </c>
      <c r="F33" s="117" t="s">
        <v>473</v>
      </c>
      <c r="G33" s="118">
        <f t="shared" si="3"/>
        <v>531</v>
      </c>
      <c r="H33" s="118" t="s">
        <v>473</v>
      </c>
      <c r="I33" s="119">
        <f t="shared" si="4"/>
        <v>531</v>
      </c>
      <c r="J33" s="119" t="s">
        <v>473</v>
      </c>
      <c r="K33" s="118">
        <f t="shared" si="5"/>
        <v>531</v>
      </c>
      <c r="L33" s="118" t="s">
        <v>473</v>
      </c>
      <c r="M33" s="119">
        <f t="shared" si="6"/>
        <v>531</v>
      </c>
      <c r="N33" s="119" t="s">
        <v>473</v>
      </c>
      <c r="O33" s="118">
        <f t="shared" si="7"/>
        <v>531</v>
      </c>
      <c r="P33" s="118" t="s">
        <v>473</v>
      </c>
      <c r="Q33" s="119">
        <f t="shared" si="8"/>
        <v>531</v>
      </c>
      <c r="R33" s="119" t="s">
        <v>473</v>
      </c>
      <c r="S33" s="118">
        <f t="shared" si="9"/>
        <v>531</v>
      </c>
      <c r="T33" s="118" t="s">
        <v>473</v>
      </c>
      <c r="U33" s="117">
        <f t="shared" si="10"/>
        <v>531</v>
      </c>
      <c r="V33" s="117" t="s">
        <v>473</v>
      </c>
      <c r="W33" s="118">
        <f t="shared" si="11"/>
        <v>531</v>
      </c>
      <c r="X33" s="118" t="s">
        <v>473</v>
      </c>
      <c r="Y33" s="119">
        <f t="shared" si="12"/>
        <v>531</v>
      </c>
      <c r="Z33" s="119" t="s">
        <v>473</v>
      </c>
      <c r="AA33" s="120">
        <f t="shared" si="13"/>
        <v>531</v>
      </c>
      <c r="AB33" s="120" t="s">
        <v>474</v>
      </c>
    </row>
    <row r="34" spans="1:28" ht="14.1" customHeight="1" x14ac:dyDescent="0.25">
      <c r="A34" s="117">
        <f t="shared" si="0"/>
        <v>532</v>
      </c>
      <c r="B34" s="117" t="s">
        <v>473</v>
      </c>
      <c r="C34" s="118">
        <f t="shared" si="1"/>
        <v>532</v>
      </c>
      <c r="D34" s="118" t="s">
        <v>473</v>
      </c>
      <c r="E34" s="117">
        <f t="shared" si="2"/>
        <v>532</v>
      </c>
      <c r="F34" s="117" t="s">
        <v>473</v>
      </c>
      <c r="G34" s="118">
        <f t="shared" si="3"/>
        <v>532</v>
      </c>
      <c r="H34" s="118" t="s">
        <v>473</v>
      </c>
      <c r="I34" s="119">
        <f t="shared" si="4"/>
        <v>532</v>
      </c>
      <c r="J34" s="119" t="s">
        <v>473</v>
      </c>
      <c r="K34" s="118">
        <f t="shared" si="5"/>
        <v>532</v>
      </c>
      <c r="L34" s="118" t="s">
        <v>473</v>
      </c>
      <c r="M34" s="119">
        <f t="shared" si="6"/>
        <v>532</v>
      </c>
      <c r="N34" s="119" t="s">
        <v>473</v>
      </c>
      <c r="O34" s="118">
        <f t="shared" si="7"/>
        <v>532</v>
      </c>
      <c r="P34" s="118" t="s">
        <v>473</v>
      </c>
      <c r="Q34" s="119">
        <f t="shared" si="8"/>
        <v>532</v>
      </c>
      <c r="R34" s="119" t="s">
        <v>473</v>
      </c>
      <c r="S34" s="118">
        <f t="shared" si="9"/>
        <v>532</v>
      </c>
      <c r="T34" s="118" t="s">
        <v>473</v>
      </c>
      <c r="U34" s="117">
        <f t="shared" si="10"/>
        <v>532</v>
      </c>
      <c r="V34" s="117" t="s">
        <v>473</v>
      </c>
      <c r="W34" s="118">
        <f t="shared" si="11"/>
        <v>532</v>
      </c>
      <c r="X34" s="118" t="s">
        <v>473</v>
      </c>
      <c r="Y34" s="119">
        <f t="shared" si="12"/>
        <v>532</v>
      </c>
      <c r="Z34" s="119" t="s">
        <v>473</v>
      </c>
      <c r="AA34" s="121">
        <f t="shared" si="13"/>
        <v>532</v>
      </c>
      <c r="AB34" s="121" t="s">
        <v>475</v>
      </c>
    </row>
    <row r="35" spans="1:28" ht="14.1" customHeight="1" x14ac:dyDescent="0.25">
      <c r="A35" s="117">
        <f t="shared" si="0"/>
        <v>533</v>
      </c>
      <c r="B35" s="117" t="s">
        <v>473</v>
      </c>
      <c r="C35" s="118">
        <f t="shared" si="1"/>
        <v>533</v>
      </c>
      <c r="D35" s="118" t="s">
        <v>473</v>
      </c>
      <c r="E35" s="117">
        <f t="shared" si="2"/>
        <v>533</v>
      </c>
      <c r="F35" s="117" t="s">
        <v>473</v>
      </c>
      <c r="G35" s="118">
        <f t="shared" si="3"/>
        <v>533</v>
      </c>
      <c r="H35" s="118" t="s">
        <v>473</v>
      </c>
      <c r="I35" s="119">
        <f t="shared" si="4"/>
        <v>533</v>
      </c>
      <c r="J35" s="119" t="s">
        <v>473</v>
      </c>
      <c r="K35" s="118">
        <f t="shared" si="5"/>
        <v>533</v>
      </c>
      <c r="L35" s="118" t="s">
        <v>473</v>
      </c>
      <c r="M35" s="119">
        <f t="shared" si="6"/>
        <v>533</v>
      </c>
      <c r="N35" s="119" t="s">
        <v>473</v>
      </c>
      <c r="O35" s="118">
        <f t="shared" si="7"/>
        <v>533</v>
      </c>
      <c r="P35" s="118" t="s">
        <v>473</v>
      </c>
      <c r="Q35" s="119">
        <f t="shared" si="8"/>
        <v>533</v>
      </c>
      <c r="R35" s="119" t="s">
        <v>473</v>
      </c>
      <c r="S35" s="118">
        <f t="shared" si="9"/>
        <v>533</v>
      </c>
      <c r="T35" s="118" t="s">
        <v>473</v>
      </c>
      <c r="U35" s="117">
        <f t="shared" si="10"/>
        <v>533</v>
      </c>
      <c r="V35" s="117" t="s">
        <v>473</v>
      </c>
      <c r="W35" s="118">
        <f t="shared" si="11"/>
        <v>533</v>
      </c>
      <c r="X35" s="118" t="s">
        <v>473</v>
      </c>
      <c r="Y35" s="119">
        <f t="shared" si="12"/>
        <v>533</v>
      </c>
      <c r="Z35" s="119" t="s">
        <v>473</v>
      </c>
      <c r="AA35" s="121">
        <f t="shared" si="13"/>
        <v>533</v>
      </c>
      <c r="AB35" s="121" t="s">
        <v>475</v>
      </c>
    </row>
    <row r="36" spans="1:28" ht="14.1" customHeight="1" x14ac:dyDescent="0.25">
      <c r="A36" s="117">
        <f t="shared" si="0"/>
        <v>534</v>
      </c>
      <c r="B36" s="117" t="s">
        <v>473</v>
      </c>
      <c r="C36" s="118">
        <f t="shared" si="1"/>
        <v>534</v>
      </c>
      <c r="D36" s="118" t="s">
        <v>473</v>
      </c>
      <c r="E36" s="117">
        <f t="shared" si="2"/>
        <v>534</v>
      </c>
      <c r="F36" s="117" t="s">
        <v>473</v>
      </c>
      <c r="G36" s="118">
        <f t="shared" si="3"/>
        <v>534</v>
      </c>
      <c r="H36" s="118" t="s">
        <v>473</v>
      </c>
      <c r="I36" s="119">
        <f t="shared" si="4"/>
        <v>534</v>
      </c>
      <c r="J36" s="119" t="s">
        <v>473</v>
      </c>
      <c r="K36" s="118">
        <f t="shared" si="5"/>
        <v>534</v>
      </c>
      <c r="L36" s="118" t="s">
        <v>473</v>
      </c>
      <c r="M36" s="119">
        <f t="shared" si="6"/>
        <v>534</v>
      </c>
      <c r="N36" s="119" t="s">
        <v>473</v>
      </c>
      <c r="O36" s="118">
        <f t="shared" si="7"/>
        <v>534</v>
      </c>
      <c r="P36" s="118" t="s">
        <v>473</v>
      </c>
      <c r="Q36" s="119">
        <f t="shared" si="8"/>
        <v>534</v>
      </c>
      <c r="R36" s="119" t="s">
        <v>473</v>
      </c>
      <c r="S36" s="118">
        <f t="shared" si="9"/>
        <v>534</v>
      </c>
      <c r="T36" s="118" t="s">
        <v>473</v>
      </c>
      <c r="U36" s="117">
        <f t="shared" si="10"/>
        <v>534</v>
      </c>
      <c r="V36" s="117" t="s">
        <v>473</v>
      </c>
      <c r="W36" s="118">
        <f t="shared" si="11"/>
        <v>534</v>
      </c>
      <c r="X36" s="118" t="s">
        <v>473</v>
      </c>
      <c r="Y36" s="122">
        <f t="shared" si="12"/>
        <v>534</v>
      </c>
      <c r="Z36" s="122" t="s">
        <v>474</v>
      </c>
      <c r="AA36" s="121">
        <f t="shared" si="13"/>
        <v>534</v>
      </c>
      <c r="AB36" s="121" t="s">
        <v>475</v>
      </c>
    </row>
    <row r="37" spans="1:28" ht="14.1" customHeight="1" x14ac:dyDescent="0.25">
      <c r="A37" s="117">
        <f t="shared" si="0"/>
        <v>535</v>
      </c>
      <c r="B37" s="117" t="s">
        <v>473</v>
      </c>
      <c r="C37" s="118">
        <f t="shared" si="1"/>
        <v>535</v>
      </c>
      <c r="D37" s="118" t="s">
        <v>473</v>
      </c>
      <c r="E37" s="117">
        <f t="shared" si="2"/>
        <v>535</v>
      </c>
      <c r="F37" s="117" t="s">
        <v>473</v>
      </c>
      <c r="G37" s="118">
        <f t="shared" si="3"/>
        <v>535</v>
      </c>
      <c r="H37" s="118" t="s">
        <v>473</v>
      </c>
      <c r="I37" s="119">
        <f t="shared" si="4"/>
        <v>535</v>
      </c>
      <c r="J37" s="119" t="s">
        <v>473</v>
      </c>
      <c r="K37" s="118">
        <f t="shared" si="5"/>
        <v>535</v>
      </c>
      <c r="L37" s="118" t="s">
        <v>473</v>
      </c>
      <c r="M37" s="119">
        <f t="shared" si="6"/>
        <v>535</v>
      </c>
      <c r="N37" s="119" t="s">
        <v>473</v>
      </c>
      <c r="O37" s="118">
        <f t="shared" si="7"/>
        <v>535</v>
      </c>
      <c r="P37" s="118" t="s">
        <v>473</v>
      </c>
      <c r="Q37" s="119">
        <f t="shared" si="8"/>
        <v>535</v>
      </c>
      <c r="R37" s="119" t="s">
        <v>473</v>
      </c>
      <c r="S37" s="118">
        <f t="shared" si="9"/>
        <v>535</v>
      </c>
      <c r="T37" s="118" t="s">
        <v>473</v>
      </c>
      <c r="U37" s="117">
        <f t="shared" si="10"/>
        <v>535</v>
      </c>
      <c r="V37" s="117" t="s">
        <v>473</v>
      </c>
      <c r="W37" s="118">
        <f t="shared" si="11"/>
        <v>535</v>
      </c>
      <c r="X37" s="118" t="s">
        <v>473</v>
      </c>
      <c r="Y37" s="122">
        <f t="shared" si="12"/>
        <v>535</v>
      </c>
      <c r="Z37" s="122" t="s">
        <v>474</v>
      </c>
      <c r="AA37" s="121">
        <f t="shared" si="13"/>
        <v>535</v>
      </c>
      <c r="AB37" s="121" t="s">
        <v>475</v>
      </c>
    </row>
    <row r="38" spans="1:28" ht="14.1" customHeight="1" x14ac:dyDescent="0.25">
      <c r="A38" s="117">
        <f t="shared" si="0"/>
        <v>536</v>
      </c>
      <c r="B38" s="117" t="s">
        <v>473</v>
      </c>
      <c r="C38" s="118">
        <f t="shared" si="1"/>
        <v>536</v>
      </c>
      <c r="D38" s="118" t="s">
        <v>473</v>
      </c>
      <c r="E38" s="117">
        <f t="shared" si="2"/>
        <v>536</v>
      </c>
      <c r="F38" s="117" t="s">
        <v>473</v>
      </c>
      <c r="G38" s="118">
        <f t="shared" si="3"/>
        <v>536</v>
      </c>
      <c r="H38" s="118" t="s">
        <v>473</v>
      </c>
      <c r="I38" s="119">
        <f t="shared" si="4"/>
        <v>536</v>
      </c>
      <c r="J38" s="119" t="s">
        <v>473</v>
      </c>
      <c r="K38" s="118">
        <f t="shared" si="5"/>
        <v>536</v>
      </c>
      <c r="L38" s="118" t="s">
        <v>473</v>
      </c>
      <c r="M38" s="119">
        <f t="shared" si="6"/>
        <v>536</v>
      </c>
      <c r="N38" s="119" t="s">
        <v>473</v>
      </c>
      <c r="O38" s="118">
        <f t="shared" si="7"/>
        <v>536</v>
      </c>
      <c r="P38" s="118" t="s">
        <v>473</v>
      </c>
      <c r="Q38" s="119">
        <f t="shared" si="8"/>
        <v>536</v>
      </c>
      <c r="R38" s="119" t="s">
        <v>473</v>
      </c>
      <c r="S38" s="118">
        <f t="shared" si="9"/>
        <v>536</v>
      </c>
      <c r="T38" s="118" t="s">
        <v>473</v>
      </c>
      <c r="U38" s="117">
        <f t="shared" si="10"/>
        <v>536</v>
      </c>
      <c r="V38" s="117" t="s">
        <v>473</v>
      </c>
      <c r="W38" s="118">
        <f t="shared" si="11"/>
        <v>536</v>
      </c>
      <c r="X38" s="118" t="s">
        <v>473</v>
      </c>
      <c r="Y38" s="122">
        <f t="shared" si="12"/>
        <v>536</v>
      </c>
      <c r="Z38" s="122" t="s">
        <v>474</v>
      </c>
      <c r="AA38" s="121">
        <f t="shared" si="13"/>
        <v>536</v>
      </c>
      <c r="AB38" s="121" t="s">
        <v>475</v>
      </c>
    </row>
    <row r="39" spans="1:28" ht="14.1" customHeight="1" x14ac:dyDescent="0.25">
      <c r="A39" s="117">
        <f t="shared" si="0"/>
        <v>537</v>
      </c>
      <c r="B39" s="117" t="s">
        <v>473</v>
      </c>
      <c r="C39" s="118">
        <f t="shared" si="1"/>
        <v>537</v>
      </c>
      <c r="D39" s="118" t="s">
        <v>473</v>
      </c>
      <c r="E39" s="117">
        <f t="shared" si="2"/>
        <v>537</v>
      </c>
      <c r="F39" s="117" t="s">
        <v>473</v>
      </c>
      <c r="G39" s="118">
        <f t="shared" si="3"/>
        <v>537</v>
      </c>
      <c r="H39" s="118" t="s">
        <v>473</v>
      </c>
      <c r="I39" s="119">
        <f t="shared" si="4"/>
        <v>537</v>
      </c>
      <c r="J39" s="119" t="s">
        <v>473</v>
      </c>
      <c r="K39" s="118">
        <f t="shared" si="5"/>
        <v>537</v>
      </c>
      <c r="L39" s="118" t="s">
        <v>473</v>
      </c>
      <c r="M39" s="119">
        <f t="shared" si="6"/>
        <v>537</v>
      </c>
      <c r="N39" s="119" t="s">
        <v>473</v>
      </c>
      <c r="O39" s="118">
        <f t="shared" si="7"/>
        <v>537</v>
      </c>
      <c r="P39" s="118" t="s">
        <v>473</v>
      </c>
      <c r="Q39" s="119">
        <f t="shared" si="8"/>
        <v>537</v>
      </c>
      <c r="R39" s="119" t="s">
        <v>473</v>
      </c>
      <c r="S39" s="118">
        <f t="shared" si="9"/>
        <v>537</v>
      </c>
      <c r="T39" s="118" t="s">
        <v>473</v>
      </c>
      <c r="U39" s="117">
        <f t="shared" si="10"/>
        <v>537</v>
      </c>
      <c r="V39" s="117" t="s">
        <v>473</v>
      </c>
      <c r="W39" s="118">
        <f t="shared" si="11"/>
        <v>537</v>
      </c>
      <c r="X39" s="118" t="s">
        <v>473</v>
      </c>
      <c r="Y39" s="122">
        <f t="shared" si="12"/>
        <v>537</v>
      </c>
      <c r="Z39" s="122" t="s">
        <v>474</v>
      </c>
      <c r="AA39" s="121">
        <f t="shared" si="13"/>
        <v>537</v>
      </c>
      <c r="AB39" s="121" t="s">
        <v>475</v>
      </c>
    </row>
    <row r="40" spans="1:28" ht="14.1" customHeight="1" x14ac:dyDescent="0.25">
      <c r="A40" s="117">
        <f t="shared" si="0"/>
        <v>538</v>
      </c>
      <c r="B40" s="117" t="s">
        <v>473</v>
      </c>
      <c r="C40" s="118">
        <f t="shared" si="1"/>
        <v>538</v>
      </c>
      <c r="D40" s="118" t="s">
        <v>473</v>
      </c>
      <c r="E40" s="117">
        <f t="shared" si="2"/>
        <v>538</v>
      </c>
      <c r="F40" s="117" t="s">
        <v>473</v>
      </c>
      <c r="G40" s="118">
        <f t="shared" si="3"/>
        <v>538</v>
      </c>
      <c r="H40" s="118" t="s">
        <v>473</v>
      </c>
      <c r="I40" s="119">
        <f t="shared" si="4"/>
        <v>538</v>
      </c>
      <c r="J40" s="119" t="s">
        <v>473</v>
      </c>
      <c r="K40" s="118">
        <f t="shared" si="5"/>
        <v>538</v>
      </c>
      <c r="L40" s="118" t="s">
        <v>473</v>
      </c>
      <c r="M40" s="119">
        <f t="shared" si="6"/>
        <v>538</v>
      </c>
      <c r="N40" s="119" t="s">
        <v>473</v>
      </c>
      <c r="O40" s="118">
        <f t="shared" si="7"/>
        <v>538</v>
      </c>
      <c r="P40" s="118" t="s">
        <v>473</v>
      </c>
      <c r="Q40" s="119">
        <f t="shared" si="8"/>
        <v>538</v>
      </c>
      <c r="R40" s="119" t="s">
        <v>473</v>
      </c>
      <c r="S40" s="118">
        <f t="shared" si="9"/>
        <v>538</v>
      </c>
      <c r="T40" s="118" t="s">
        <v>473</v>
      </c>
      <c r="U40" s="117">
        <f t="shared" si="10"/>
        <v>538</v>
      </c>
      <c r="V40" s="117" t="s">
        <v>473</v>
      </c>
      <c r="W40" s="120">
        <f t="shared" si="11"/>
        <v>538</v>
      </c>
      <c r="X40" s="120" t="s">
        <v>474</v>
      </c>
      <c r="Y40" s="122">
        <f t="shared" si="12"/>
        <v>538</v>
      </c>
      <c r="Z40" s="122" t="s">
        <v>474</v>
      </c>
      <c r="AA40" s="121">
        <f t="shared" si="13"/>
        <v>538</v>
      </c>
      <c r="AB40" s="121" t="s">
        <v>475</v>
      </c>
    </row>
    <row r="41" spans="1:28" ht="14.1" customHeight="1" x14ac:dyDescent="0.25">
      <c r="A41" s="117">
        <f t="shared" si="0"/>
        <v>539</v>
      </c>
      <c r="B41" s="117" t="s">
        <v>473</v>
      </c>
      <c r="C41" s="118">
        <f t="shared" si="1"/>
        <v>539</v>
      </c>
      <c r="D41" s="118" t="s">
        <v>473</v>
      </c>
      <c r="E41" s="117">
        <f t="shared" si="2"/>
        <v>539</v>
      </c>
      <c r="F41" s="117" t="s">
        <v>473</v>
      </c>
      <c r="G41" s="118">
        <f t="shared" si="3"/>
        <v>539</v>
      </c>
      <c r="H41" s="118" t="s">
        <v>473</v>
      </c>
      <c r="I41" s="119">
        <f t="shared" si="4"/>
        <v>539</v>
      </c>
      <c r="J41" s="119" t="s">
        <v>473</v>
      </c>
      <c r="K41" s="118">
        <f t="shared" si="5"/>
        <v>539</v>
      </c>
      <c r="L41" s="118" t="s">
        <v>473</v>
      </c>
      <c r="M41" s="119">
        <f t="shared" si="6"/>
        <v>539</v>
      </c>
      <c r="N41" s="119" t="s">
        <v>473</v>
      </c>
      <c r="O41" s="118">
        <f t="shared" si="7"/>
        <v>539</v>
      </c>
      <c r="P41" s="118" t="s">
        <v>473</v>
      </c>
      <c r="Q41" s="119">
        <f t="shared" si="8"/>
        <v>539</v>
      </c>
      <c r="R41" s="119" t="s">
        <v>473</v>
      </c>
      <c r="S41" s="118">
        <f t="shared" si="9"/>
        <v>539</v>
      </c>
      <c r="T41" s="118" t="s">
        <v>473</v>
      </c>
      <c r="U41" s="117">
        <f t="shared" si="10"/>
        <v>539</v>
      </c>
      <c r="V41" s="117" t="s">
        <v>473</v>
      </c>
      <c r="W41" s="120">
        <f t="shared" si="11"/>
        <v>539</v>
      </c>
      <c r="X41" s="120" t="s">
        <v>474</v>
      </c>
      <c r="Y41" s="122">
        <f t="shared" si="12"/>
        <v>539</v>
      </c>
      <c r="Z41" s="122" t="s">
        <v>474</v>
      </c>
      <c r="AA41" s="121">
        <f t="shared" si="13"/>
        <v>539</v>
      </c>
      <c r="AB41" s="121" t="s">
        <v>475</v>
      </c>
    </row>
    <row r="42" spans="1:28" ht="14.1" customHeight="1" x14ac:dyDescent="0.25">
      <c r="A42" s="117">
        <f t="shared" si="0"/>
        <v>540</v>
      </c>
      <c r="B42" s="117" t="s">
        <v>473</v>
      </c>
      <c r="C42" s="118">
        <f t="shared" si="1"/>
        <v>540</v>
      </c>
      <c r="D42" s="118" t="s">
        <v>473</v>
      </c>
      <c r="E42" s="117">
        <f t="shared" si="2"/>
        <v>540</v>
      </c>
      <c r="F42" s="117" t="s">
        <v>473</v>
      </c>
      <c r="G42" s="118">
        <f t="shared" si="3"/>
        <v>540</v>
      </c>
      <c r="H42" s="118" t="s">
        <v>473</v>
      </c>
      <c r="I42" s="119">
        <f t="shared" si="4"/>
        <v>540</v>
      </c>
      <c r="J42" s="119" t="s">
        <v>473</v>
      </c>
      <c r="K42" s="118">
        <f t="shared" si="5"/>
        <v>540</v>
      </c>
      <c r="L42" s="118" t="s">
        <v>473</v>
      </c>
      <c r="M42" s="119">
        <f t="shared" si="6"/>
        <v>540</v>
      </c>
      <c r="N42" s="119" t="s">
        <v>473</v>
      </c>
      <c r="O42" s="118">
        <f t="shared" si="7"/>
        <v>540</v>
      </c>
      <c r="P42" s="118" t="s">
        <v>473</v>
      </c>
      <c r="Q42" s="119">
        <f t="shared" si="8"/>
        <v>540</v>
      </c>
      <c r="R42" s="119" t="s">
        <v>473</v>
      </c>
      <c r="S42" s="118">
        <f t="shared" si="9"/>
        <v>540</v>
      </c>
      <c r="T42" s="118" t="s">
        <v>473</v>
      </c>
      <c r="U42" s="117">
        <f t="shared" si="10"/>
        <v>540</v>
      </c>
      <c r="V42" s="117" t="s">
        <v>473</v>
      </c>
      <c r="W42" s="120">
        <f t="shared" si="11"/>
        <v>540</v>
      </c>
      <c r="X42" s="120" t="s">
        <v>474</v>
      </c>
      <c r="Y42" s="123">
        <f t="shared" si="12"/>
        <v>540</v>
      </c>
      <c r="Z42" s="123" t="s">
        <v>475</v>
      </c>
      <c r="AA42" s="121">
        <f t="shared" si="13"/>
        <v>540</v>
      </c>
      <c r="AB42" s="121" t="s">
        <v>475</v>
      </c>
    </row>
    <row r="43" spans="1:28" ht="14.1" customHeight="1" x14ac:dyDescent="0.25">
      <c r="A43" s="117">
        <f t="shared" si="0"/>
        <v>541</v>
      </c>
      <c r="B43" s="117" t="s">
        <v>473</v>
      </c>
      <c r="C43" s="118">
        <f t="shared" si="1"/>
        <v>541</v>
      </c>
      <c r="D43" s="118" t="s">
        <v>473</v>
      </c>
      <c r="E43" s="117">
        <f t="shared" si="2"/>
        <v>541</v>
      </c>
      <c r="F43" s="117" t="s">
        <v>473</v>
      </c>
      <c r="G43" s="118">
        <f t="shared" si="3"/>
        <v>541</v>
      </c>
      <c r="H43" s="118" t="s">
        <v>473</v>
      </c>
      <c r="I43" s="119">
        <f t="shared" si="4"/>
        <v>541</v>
      </c>
      <c r="J43" s="119" t="s">
        <v>473</v>
      </c>
      <c r="K43" s="118">
        <f t="shared" si="5"/>
        <v>541</v>
      </c>
      <c r="L43" s="118" t="s">
        <v>473</v>
      </c>
      <c r="M43" s="119">
        <f t="shared" si="6"/>
        <v>541</v>
      </c>
      <c r="N43" s="119" t="s">
        <v>473</v>
      </c>
      <c r="O43" s="118">
        <f t="shared" si="7"/>
        <v>541</v>
      </c>
      <c r="P43" s="118" t="s">
        <v>473</v>
      </c>
      <c r="Q43" s="119">
        <f t="shared" si="8"/>
        <v>541</v>
      </c>
      <c r="R43" s="119" t="s">
        <v>473</v>
      </c>
      <c r="S43" s="118">
        <f t="shared" si="9"/>
        <v>541</v>
      </c>
      <c r="T43" s="118" t="s">
        <v>473</v>
      </c>
      <c r="U43" s="117">
        <f t="shared" si="10"/>
        <v>541</v>
      </c>
      <c r="V43" s="117" t="s">
        <v>473</v>
      </c>
      <c r="W43" s="120">
        <f t="shared" si="11"/>
        <v>541</v>
      </c>
      <c r="X43" s="120" t="s">
        <v>474</v>
      </c>
      <c r="Y43" s="123">
        <f t="shared" si="12"/>
        <v>541</v>
      </c>
      <c r="Z43" s="123" t="s">
        <v>475</v>
      </c>
      <c r="AA43" s="121">
        <f t="shared" si="13"/>
        <v>541</v>
      </c>
      <c r="AB43" s="121" t="s">
        <v>475</v>
      </c>
    </row>
    <row r="44" spans="1:28" ht="14.1" customHeight="1" x14ac:dyDescent="0.25">
      <c r="A44" s="117">
        <f t="shared" si="0"/>
        <v>542</v>
      </c>
      <c r="B44" s="117" t="s">
        <v>473</v>
      </c>
      <c r="C44" s="118">
        <f t="shared" si="1"/>
        <v>542</v>
      </c>
      <c r="D44" s="118" t="s">
        <v>473</v>
      </c>
      <c r="E44" s="117">
        <f t="shared" si="2"/>
        <v>542</v>
      </c>
      <c r="F44" s="117" t="s">
        <v>473</v>
      </c>
      <c r="G44" s="118">
        <f t="shared" si="3"/>
        <v>542</v>
      </c>
      <c r="H44" s="118" t="s">
        <v>473</v>
      </c>
      <c r="I44" s="119">
        <f t="shared" si="4"/>
        <v>542</v>
      </c>
      <c r="J44" s="119" t="s">
        <v>473</v>
      </c>
      <c r="K44" s="118">
        <f t="shared" si="5"/>
        <v>542</v>
      </c>
      <c r="L44" s="118" t="s">
        <v>473</v>
      </c>
      <c r="M44" s="119">
        <f t="shared" si="6"/>
        <v>542</v>
      </c>
      <c r="N44" s="119" t="s">
        <v>473</v>
      </c>
      <c r="O44" s="118">
        <f t="shared" si="7"/>
        <v>542</v>
      </c>
      <c r="P44" s="118" t="s">
        <v>473</v>
      </c>
      <c r="Q44" s="119">
        <f t="shared" si="8"/>
        <v>542</v>
      </c>
      <c r="R44" s="119" t="s">
        <v>473</v>
      </c>
      <c r="S44" s="118">
        <f t="shared" si="9"/>
        <v>542</v>
      </c>
      <c r="T44" s="118" t="s">
        <v>473</v>
      </c>
      <c r="U44" s="117">
        <f t="shared" si="10"/>
        <v>542</v>
      </c>
      <c r="V44" s="117" t="s">
        <v>473</v>
      </c>
      <c r="W44" s="120">
        <f t="shared" si="11"/>
        <v>542</v>
      </c>
      <c r="X44" s="120" t="s">
        <v>474</v>
      </c>
      <c r="Y44" s="123">
        <f t="shared" si="12"/>
        <v>542</v>
      </c>
      <c r="Z44" s="123" t="s">
        <v>475</v>
      </c>
      <c r="AA44" s="121">
        <f t="shared" si="13"/>
        <v>542</v>
      </c>
      <c r="AB44" s="121" t="s">
        <v>475</v>
      </c>
    </row>
    <row r="45" spans="1:28" ht="14.1" customHeight="1" x14ac:dyDescent="0.25">
      <c r="A45" s="117">
        <f t="shared" si="0"/>
        <v>543</v>
      </c>
      <c r="B45" s="117" t="s">
        <v>473</v>
      </c>
      <c r="C45" s="118">
        <f t="shared" si="1"/>
        <v>543</v>
      </c>
      <c r="D45" s="118" t="s">
        <v>473</v>
      </c>
      <c r="E45" s="117">
        <f t="shared" si="2"/>
        <v>543</v>
      </c>
      <c r="F45" s="117" t="s">
        <v>473</v>
      </c>
      <c r="G45" s="118">
        <f t="shared" si="3"/>
        <v>543</v>
      </c>
      <c r="H45" s="118" t="s">
        <v>473</v>
      </c>
      <c r="I45" s="119">
        <f t="shared" si="4"/>
        <v>543</v>
      </c>
      <c r="J45" s="119" t="s">
        <v>473</v>
      </c>
      <c r="K45" s="118">
        <f t="shared" si="5"/>
        <v>543</v>
      </c>
      <c r="L45" s="118" t="s">
        <v>473</v>
      </c>
      <c r="M45" s="119">
        <f t="shared" si="6"/>
        <v>543</v>
      </c>
      <c r="N45" s="119" t="s">
        <v>473</v>
      </c>
      <c r="O45" s="118">
        <f t="shared" si="7"/>
        <v>543</v>
      </c>
      <c r="P45" s="118" t="s">
        <v>473</v>
      </c>
      <c r="Q45" s="119">
        <f t="shared" si="8"/>
        <v>543</v>
      </c>
      <c r="R45" s="119" t="s">
        <v>473</v>
      </c>
      <c r="S45" s="118">
        <f t="shared" si="9"/>
        <v>543</v>
      </c>
      <c r="T45" s="118" t="s">
        <v>473</v>
      </c>
      <c r="U45" s="117">
        <f t="shared" si="10"/>
        <v>543</v>
      </c>
      <c r="V45" s="117" t="s">
        <v>473</v>
      </c>
      <c r="W45" s="120">
        <f t="shared" si="11"/>
        <v>543</v>
      </c>
      <c r="X45" s="120" t="s">
        <v>474</v>
      </c>
      <c r="Y45" s="123">
        <f t="shared" si="12"/>
        <v>543</v>
      </c>
      <c r="Z45" s="123" t="s">
        <v>475</v>
      </c>
      <c r="AA45" s="121">
        <f t="shared" si="13"/>
        <v>543</v>
      </c>
      <c r="AB45" s="121" t="s">
        <v>475</v>
      </c>
    </row>
    <row r="46" spans="1:28" ht="14.1" customHeight="1" x14ac:dyDescent="0.25">
      <c r="A46" s="117">
        <f t="shared" si="0"/>
        <v>544</v>
      </c>
      <c r="B46" s="117" t="s">
        <v>473</v>
      </c>
      <c r="C46" s="118">
        <f t="shared" si="1"/>
        <v>544</v>
      </c>
      <c r="D46" s="118" t="s">
        <v>473</v>
      </c>
      <c r="E46" s="117">
        <f t="shared" si="2"/>
        <v>544</v>
      </c>
      <c r="F46" s="117" t="s">
        <v>473</v>
      </c>
      <c r="G46" s="118">
        <f t="shared" si="3"/>
        <v>544</v>
      </c>
      <c r="H46" s="118" t="s">
        <v>473</v>
      </c>
      <c r="I46" s="119">
        <f t="shared" si="4"/>
        <v>544</v>
      </c>
      <c r="J46" s="119" t="s">
        <v>473</v>
      </c>
      <c r="K46" s="118">
        <f t="shared" si="5"/>
        <v>544</v>
      </c>
      <c r="L46" s="118" t="s">
        <v>473</v>
      </c>
      <c r="M46" s="119">
        <f t="shared" si="6"/>
        <v>544</v>
      </c>
      <c r="N46" s="119" t="s">
        <v>473</v>
      </c>
      <c r="O46" s="118">
        <f t="shared" si="7"/>
        <v>544</v>
      </c>
      <c r="P46" s="118" t="s">
        <v>473</v>
      </c>
      <c r="Q46" s="119">
        <f t="shared" si="8"/>
        <v>544</v>
      </c>
      <c r="R46" s="119" t="s">
        <v>473</v>
      </c>
      <c r="S46" s="118">
        <f t="shared" si="9"/>
        <v>544</v>
      </c>
      <c r="T46" s="118" t="s">
        <v>473</v>
      </c>
      <c r="U46" s="117">
        <f t="shared" si="10"/>
        <v>544</v>
      </c>
      <c r="V46" s="117" t="s">
        <v>473</v>
      </c>
      <c r="W46" s="120">
        <f t="shared" si="11"/>
        <v>544</v>
      </c>
      <c r="X46" s="120" t="s">
        <v>474</v>
      </c>
      <c r="Y46" s="123">
        <f t="shared" si="12"/>
        <v>544</v>
      </c>
      <c r="Z46" s="123" t="s">
        <v>475</v>
      </c>
      <c r="AA46" s="121">
        <f t="shared" si="13"/>
        <v>544</v>
      </c>
      <c r="AB46" s="121" t="s">
        <v>475</v>
      </c>
    </row>
    <row r="47" spans="1:28" ht="14.1" customHeight="1" x14ac:dyDescent="0.25">
      <c r="A47" s="117">
        <f t="shared" si="0"/>
        <v>545</v>
      </c>
      <c r="B47" s="117" t="s">
        <v>473</v>
      </c>
      <c r="C47" s="118">
        <f t="shared" si="1"/>
        <v>545</v>
      </c>
      <c r="D47" s="118" t="s">
        <v>473</v>
      </c>
      <c r="E47" s="117">
        <f t="shared" si="2"/>
        <v>545</v>
      </c>
      <c r="F47" s="117" t="s">
        <v>473</v>
      </c>
      <c r="G47" s="118">
        <f t="shared" si="3"/>
        <v>545</v>
      </c>
      <c r="H47" s="118" t="s">
        <v>473</v>
      </c>
      <c r="I47" s="119">
        <f t="shared" si="4"/>
        <v>545</v>
      </c>
      <c r="J47" s="119" t="s">
        <v>473</v>
      </c>
      <c r="K47" s="118">
        <f t="shared" si="5"/>
        <v>545</v>
      </c>
      <c r="L47" s="118" t="s">
        <v>473</v>
      </c>
      <c r="M47" s="119">
        <f t="shared" si="6"/>
        <v>545</v>
      </c>
      <c r="N47" s="119" t="s">
        <v>473</v>
      </c>
      <c r="O47" s="118">
        <f t="shared" si="7"/>
        <v>545</v>
      </c>
      <c r="P47" s="118" t="s">
        <v>473</v>
      </c>
      <c r="Q47" s="119">
        <f t="shared" si="8"/>
        <v>545</v>
      </c>
      <c r="R47" s="119" t="s">
        <v>473</v>
      </c>
      <c r="S47" s="118">
        <f t="shared" si="9"/>
        <v>545</v>
      </c>
      <c r="T47" s="118" t="s">
        <v>473</v>
      </c>
      <c r="U47" s="117">
        <f t="shared" si="10"/>
        <v>545</v>
      </c>
      <c r="V47" s="117" t="s">
        <v>473</v>
      </c>
      <c r="W47" s="121">
        <f t="shared" si="11"/>
        <v>545</v>
      </c>
      <c r="X47" s="121" t="s">
        <v>475</v>
      </c>
      <c r="Y47" s="123">
        <f t="shared" si="12"/>
        <v>545</v>
      </c>
      <c r="Z47" s="123" t="s">
        <v>475</v>
      </c>
      <c r="AA47" s="121">
        <f t="shared" si="13"/>
        <v>545</v>
      </c>
      <c r="AB47" s="121" t="s">
        <v>475</v>
      </c>
    </row>
    <row r="48" spans="1:28" ht="14.1" customHeight="1" x14ac:dyDescent="0.25">
      <c r="A48" s="117">
        <f t="shared" si="0"/>
        <v>546</v>
      </c>
      <c r="B48" s="117" t="s">
        <v>473</v>
      </c>
      <c r="C48" s="118">
        <f t="shared" si="1"/>
        <v>546</v>
      </c>
      <c r="D48" s="118" t="s">
        <v>473</v>
      </c>
      <c r="E48" s="117">
        <f t="shared" si="2"/>
        <v>546</v>
      </c>
      <c r="F48" s="117" t="s">
        <v>473</v>
      </c>
      <c r="G48" s="118">
        <f t="shared" si="3"/>
        <v>546</v>
      </c>
      <c r="H48" s="118" t="s">
        <v>473</v>
      </c>
      <c r="I48" s="119">
        <f t="shared" si="4"/>
        <v>546</v>
      </c>
      <c r="J48" s="119" t="s">
        <v>473</v>
      </c>
      <c r="K48" s="118">
        <f t="shared" si="5"/>
        <v>546</v>
      </c>
      <c r="L48" s="118" t="s">
        <v>473</v>
      </c>
      <c r="M48" s="119">
        <f t="shared" si="6"/>
        <v>546</v>
      </c>
      <c r="N48" s="119" t="s">
        <v>473</v>
      </c>
      <c r="O48" s="118">
        <f t="shared" si="7"/>
        <v>546</v>
      </c>
      <c r="P48" s="118" t="s">
        <v>473</v>
      </c>
      <c r="Q48" s="119">
        <f t="shared" si="8"/>
        <v>546</v>
      </c>
      <c r="R48" s="119" t="s">
        <v>473</v>
      </c>
      <c r="S48" s="118">
        <f t="shared" si="9"/>
        <v>546</v>
      </c>
      <c r="T48" s="118" t="s">
        <v>473</v>
      </c>
      <c r="U48" s="117">
        <f t="shared" si="10"/>
        <v>546</v>
      </c>
      <c r="V48" s="117" t="s">
        <v>473</v>
      </c>
      <c r="W48" s="121">
        <f t="shared" si="11"/>
        <v>546</v>
      </c>
      <c r="X48" s="121" t="s">
        <v>475</v>
      </c>
      <c r="Y48" s="124">
        <f t="shared" si="12"/>
        <v>546</v>
      </c>
      <c r="Z48" s="124" t="s">
        <v>476</v>
      </c>
      <c r="AA48" s="125">
        <f t="shared" si="13"/>
        <v>546</v>
      </c>
      <c r="AB48" s="125" t="s">
        <v>476</v>
      </c>
    </row>
    <row r="49" spans="1:28" ht="14.1" customHeight="1" x14ac:dyDescent="0.25">
      <c r="A49" s="117">
        <f t="shared" si="0"/>
        <v>547</v>
      </c>
      <c r="B49" s="117" t="s">
        <v>473</v>
      </c>
      <c r="C49" s="118">
        <f t="shared" si="1"/>
        <v>547</v>
      </c>
      <c r="D49" s="118" t="s">
        <v>473</v>
      </c>
      <c r="E49" s="117">
        <f t="shared" si="2"/>
        <v>547</v>
      </c>
      <c r="F49" s="117" t="s">
        <v>473</v>
      </c>
      <c r="G49" s="120">
        <f t="shared" si="3"/>
        <v>547</v>
      </c>
      <c r="H49" s="120" t="s">
        <v>474</v>
      </c>
      <c r="I49" s="119">
        <f t="shared" si="4"/>
        <v>547</v>
      </c>
      <c r="J49" s="119" t="s">
        <v>473</v>
      </c>
      <c r="K49" s="118">
        <f t="shared" si="5"/>
        <v>547</v>
      </c>
      <c r="L49" s="118" t="s">
        <v>473</v>
      </c>
      <c r="M49" s="119">
        <f t="shared" si="6"/>
        <v>547</v>
      </c>
      <c r="N49" s="119" t="s">
        <v>473</v>
      </c>
      <c r="O49" s="118">
        <f t="shared" si="7"/>
        <v>547</v>
      </c>
      <c r="P49" s="118" t="s">
        <v>473</v>
      </c>
      <c r="Q49" s="119">
        <f t="shared" si="8"/>
        <v>547</v>
      </c>
      <c r="R49" s="119" t="s">
        <v>473</v>
      </c>
      <c r="S49" s="118">
        <f t="shared" si="9"/>
        <v>547</v>
      </c>
      <c r="T49" s="118" t="s">
        <v>473</v>
      </c>
      <c r="U49" s="117">
        <f t="shared" si="10"/>
        <v>547</v>
      </c>
      <c r="V49" s="117" t="s">
        <v>473</v>
      </c>
      <c r="W49" s="121">
        <f t="shared" si="11"/>
        <v>547</v>
      </c>
      <c r="X49" s="121" t="s">
        <v>475</v>
      </c>
      <c r="Y49" s="124">
        <f t="shared" si="12"/>
        <v>547</v>
      </c>
      <c r="Z49" s="124" t="s">
        <v>476</v>
      </c>
      <c r="AA49" s="125">
        <f t="shared" si="13"/>
        <v>547</v>
      </c>
      <c r="AB49" s="125" t="s">
        <v>476</v>
      </c>
    </row>
    <row r="50" spans="1:28" ht="14.1" customHeight="1" x14ac:dyDescent="0.25">
      <c r="A50" s="117">
        <f t="shared" si="0"/>
        <v>548</v>
      </c>
      <c r="B50" s="117" t="s">
        <v>473</v>
      </c>
      <c r="C50" s="118">
        <f t="shared" si="1"/>
        <v>548</v>
      </c>
      <c r="D50" s="118" t="s">
        <v>473</v>
      </c>
      <c r="E50" s="117">
        <f t="shared" si="2"/>
        <v>548</v>
      </c>
      <c r="F50" s="117" t="s">
        <v>473</v>
      </c>
      <c r="G50" s="120">
        <f t="shared" si="3"/>
        <v>548</v>
      </c>
      <c r="H50" s="120" t="s">
        <v>474</v>
      </c>
      <c r="I50" s="119">
        <f t="shared" si="4"/>
        <v>548</v>
      </c>
      <c r="J50" s="119" t="s">
        <v>473</v>
      </c>
      <c r="K50" s="118">
        <f t="shared" si="5"/>
        <v>548</v>
      </c>
      <c r="L50" s="118" t="s">
        <v>473</v>
      </c>
      <c r="M50" s="119">
        <f t="shared" si="6"/>
        <v>548</v>
      </c>
      <c r="N50" s="119" t="s">
        <v>473</v>
      </c>
      <c r="O50" s="118">
        <f t="shared" si="7"/>
        <v>548</v>
      </c>
      <c r="P50" s="118" t="s">
        <v>473</v>
      </c>
      <c r="Q50" s="119">
        <f t="shared" si="8"/>
        <v>548</v>
      </c>
      <c r="R50" s="119" t="s">
        <v>473</v>
      </c>
      <c r="S50" s="118">
        <f t="shared" si="9"/>
        <v>548</v>
      </c>
      <c r="T50" s="118" t="s">
        <v>473</v>
      </c>
      <c r="U50" s="117">
        <f t="shared" si="10"/>
        <v>548</v>
      </c>
      <c r="V50" s="117" t="s">
        <v>473</v>
      </c>
      <c r="W50" s="121">
        <f t="shared" si="11"/>
        <v>548</v>
      </c>
      <c r="X50" s="121" t="s">
        <v>475</v>
      </c>
      <c r="Y50" s="124">
        <f t="shared" si="12"/>
        <v>548</v>
      </c>
      <c r="Z50" s="124" t="s">
        <v>476</v>
      </c>
      <c r="AA50" s="125">
        <f t="shared" si="13"/>
        <v>548</v>
      </c>
      <c r="AB50" s="125" t="s">
        <v>476</v>
      </c>
    </row>
    <row r="51" spans="1:28" ht="14.1" customHeight="1" x14ac:dyDescent="0.25">
      <c r="A51" s="117">
        <f t="shared" si="0"/>
        <v>549</v>
      </c>
      <c r="B51" s="117" t="s">
        <v>473</v>
      </c>
      <c r="C51" s="118">
        <f t="shared" si="1"/>
        <v>549</v>
      </c>
      <c r="D51" s="118" t="s">
        <v>473</v>
      </c>
      <c r="E51" s="117">
        <f t="shared" si="2"/>
        <v>549</v>
      </c>
      <c r="F51" s="117" t="s">
        <v>473</v>
      </c>
      <c r="G51" s="120">
        <f t="shared" si="3"/>
        <v>549</v>
      </c>
      <c r="H51" s="120" t="s">
        <v>474</v>
      </c>
      <c r="I51" s="119">
        <f t="shared" si="4"/>
        <v>549</v>
      </c>
      <c r="J51" s="119" t="s">
        <v>473</v>
      </c>
      <c r="K51" s="118">
        <f t="shared" si="5"/>
        <v>549</v>
      </c>
      <c r="L51" s="118" t="s">
        <v>473</v>
      </c>
      <c r="M51" s="119">
        <f t="shared" si="6"/>
        <v>549</v>
      </c>
      <c r="N51" s="119" t="s">
        <v>473</v>
      </c>
      <c r="O51" s="118">
        <f t="shared" si="7"/>
        <v>549</v>
      </c>
      <c r="P51" s="118" t="s">
        <v>473</v>
      </c>
      <c r="Q51" s="119">
        <f t="shared" si="8"/>
        <v>549</v>
      </c>
      <c r="R51" s="119" t="s">
        <v>473</v>
      </c>
      <c r="S51" s="118">
        <f t="shared" si="9"/>
        <v>549</v>
      </c>
      <c r="T51" s="118" t="s">
        <v>473</v>
      </c>
      <c r="U51" s="117">
        <f t="shared" si="10"/>
        <v>549</v>
      </c>
      <c r="V51" s="117" t="s">
        <v>473</v>
      </c>
      <c r="W51" s="121">
        <f t="shared" si="11"/>
        <v>549</v>
      </c>
      <c r="X51" s="121" t="s">
        <v>475</v>
      </c>
      <c r="Y51" s="124">
        <f t="shared" si="12"/>
        <v>549</v>
      </c>
      <c r="Z51" s="124" t="s">
        <v>476</v>
      </c>
      <c r="AA51" s="125">
        <f t="shared" si="13"/>
        <v>549</v>
      </c>
      <c r="AB51" s="125" t="s">
        <v>476</v>
      </c>
    </row>
    <row r="52" spans="1:28" ht="14.1" customHeight="1" x14ac:dyDescent="0.25">
      <c r="A52" s="117">
        <f t="shared" si="0"/>
        <v>550</v>
      </c>
      <c r="B52" s="117" t="s">
        <v>473</v>
      </c>
      <c r="C52" s="118">
        <f t="shared" si="1"/>
        <v>550</v>
      </c>
      <c r="D52" s="118" t="s">
        <v>473</v>
      </c>
      <c r="E52" s="117">
        <f t="shared" si="2"/>
        <v>550</v>
      </c>
      <c r="F52" s="117" t="s">
        <v>473</v>
      </c>
      <c r="G52" s="120">
        <f t="shared" si="3"/>
        <v>550</v>
      </c>
      <c r="H52" s="120" t="s">
        <v>474</v>
      </c>
      <c r="I52" s="119">
        <f t="shared" si="4"/>
        <v>550</v>
      </c>
      <c r="J52" s="119" t="s">
        <v>473</v>
      </c>
      <c r="K52" s="118">
        <f t="shared" si="5"/>
        <v>550</v>
      </c>
      <c r="L52" s="118" t="s">
        <v>473</v>
      </c>
      <c r="M52" s="119">
        <f t="shared" si="6"/>
        <v>550</v>
      </c>
      <c r="N52" s="119" t="s">
        <v>473</v>
      </c>
      <c r="O52" s="118">
        <f t="shared" si="7"/>
        <v>550</v>
      </c>
      <c r="P52" s="118" t="s">
        <v>473</v>
      </c>
      <c r="Q52" s="119">
        <f t="shared" si="8"/>
        <v>550</v>
      </c>
      <c r="R52" s="119" t="s">
        <v>473</v>
      </c>
      <c r="S52" s="118">
        <f t="shared" si="9"/>
        <v>550</v>
      </c>
      <c r="T52" s="118" t="s">
        <v>473</v>
      </c>
      <c r="U52" s="117">
        <f t="shared" si="10"/>
        <v>550</v>
      </c>
      <c r="V52" s="117" t="s">
        <v>473</v>
      </c>
      <c r="W52" s="121">
        <f t="shared" si="11"/>
        <v>550</v>
      </c>
      <c r="X52" s="121" t="s">
        <v>475</v>
      </c>
      <c r="Y52" s="124">
        <f t="shared" si="12"/>
        <v>550</v>
      </c>
      <c r="Z52" s="124" t="s">
        <v>476</v>
      </c>
      <c r="AA52" s="125">
        <f t="shared" si="13"/>
        <v>550</v>
      </c>
      <c r="AB52" s="125" t="s">
        <v>476</v>
      </c>
    </row>
    <row r="53" spans="1:28" ht="14.1" customHeight="1" x14ac:dyDescent="0.25">
      <c r="A53" s="117">
        <f t="shared" si="0"/>
        <v>551</v>
      </c>
      <c r="B53" s="117" t="s">
        <v>473</v>
      </c>
      <c r="C53" s="118">
        <f t="shared" si="1"/>
        <v>551</v>
      </c>
      <c r="D53" s="118" t="s">
        <v>473</v>
      </c>
      <c r="E53" s="117">
        <f t="shared" si="2"/>
        <v>551</v>
      </c>
      <c r="F53" s="117" t="s">
        <v>473</v>
      </c>
      <c r="G53" s="121">
        <f t="shared" si="3"/>
        <v>551</v>
      </c>
      <c r="H53" s="121" t="s">
        <v>475</v>
      </c>
      <c r="I53" s="119">
        <f t="shared" si="4"/>
        <v>551</v>
      </c>
      <c r="J53" s="119" t="s">
        <v>473</v>
      </c>
      <c r="K53" s="118">
        <f t="shared" si="5"/>
        <v>551</v>
      </c>
      <c r="L53" s="118" t="s">
        <v>473</v>
      </c>
      <c r="M53" s="119">
        <f t="shared" si="6"/>
        <v>551</v>
      </c>
      <c r="N53" s="119" t="s">
        <v>473</v>
      </c>
      <c r="O53" s="118">
        <f t="shared" si="7"/>
        <v>551</v>
      </c>
      <c r="P53" s="118" t="s">
        <v>473</v>
      </c>
      <c r="Q53" s="119">
        <f t="shared" si="8"/>
        <v>551</v>
      </c>
      <c r="R53" s="119" t="s">
        <v>473</v>
      </c>
      <c r="S53" s="118">
        <f t="shared" si="9"/>
        <v>551</v>
      </c>
      <c r="T53" s="118" t="s">
        <v>473</v>
      </c>
      <c r="U53" s="117">
        <f t="shared" si="10"/>
        <v>551</v>
      </c>
      <c r="V53" s="117" t="s">
        <v>473</v>
      </c>
      <c r="W53" s="121">
        <f t="shared" si="11"/>
        <v>551</v>
      </c>
      <c r="X53" s="121" t="s">
        <v>475</v>
      </c>
      <c r="Y53" s="124">
        <f t="shared" si="12"/>
        <v>551</v>
      </c>
      <c r="Z53" s="124" t="s">
        <v>476</v>
      </c>
      <c r="AA53" s="125">
        <f t="shared" si="13"/>
        <v>551</v>
      </c>
      <c r="AB53" s="125" t="s">
        <v>476</v>
      </c>
    </row>
    <row r="54" spans="1:28" ht="14.1" customHeight="1" x14ac:dyDescent="0.25">
      <c r="A54" s="117">
        <f t="shared" si="0"/>
        <v>552</v>
      </c>
      <c r="B54" s="117" t="s">
        <v>473</v>
      </c>
      <c r="C54" s="118">
        <f t="shared" si="1"/>
        <v>552</v>
      </c>
      <c r="D54" s="118" t="s">
        <v>473</v>
      </c>
      <c r="E54" s="117">
        <f t="shared" si="2"/>
        <v>552</v>
      </c>
      <c r="F54" s="117" t="s">
        <v>473</v>
      </c>
      <c r="G54" s="121">
        <f t="shared" si="3"/>
        <v>552</v>
      </c>
      <c r="H54" s="121" t="s">
        <v>475</v>
      </c>
      <c r="I54" s="119">
        <f t="shared" si="4"/>
        <v>552</v>
      </c>
      <c r="J54" s="119" t="s">
        <v>473</v>
      </c>
      <c r="K54" s="120">
        <f t="shared" si="5"/>
        <v>552</v>
      </c>
      <c r="L54" s="120" t="s">
        <v>474</v>
      </c>
      <c r="M54" s="119">
        <f t="shared" si="6"/>
        <v>552</v>
      </c>
      <c r="N54" s="119" t="s">
        <v>473</v>
      </c>
      <c r="O54" s="118">
        <f t="shared" si="7"/>
        <v>552</v>
      </c>
      <c r="P54" s="118" t="s">
        <v>473</v>
      </c>
      <c r="Q54" s="119">
        <f t="shared" si="8"/>
        <v>552</v>
      </c>
      <c r="R54" s="119" t="s">
        <v>473</v>
      </c>
      <c r="S54" s="118">
        <f t="shared" si="9"/>
        <v>552</v>
      </c>
      <c r="T54" s="118" t="s">
        <v>473</v>
      </c>
      <c r="U54" s="117">
        <f t="shared" si="10"/>
        <v>552</v>
      </c>
      <c r="V54" s="117" t="s">
        <v>473</v>
      </c>
      <c r="W54" s="121">
        <f t="shared" si="11"/>
        <v>552</v>
      </c>
      <c r="X54" s="121" t="s">
        <v>475</v>
      </c>
      <c r="Y54" s="124">
        <f t="shared" si="12"/>
        <v>552</v>
      </c>
      <c r="Z54" s="124" t="s">
        <v>476</v>
      </c>
      <c r="AA54" s="125">
        <f t="shared" si="13"/>
        <v>552</v>
      </c>
      <c r="AB54" s="125" t="s">
        <v>476</v>
      </c>
    </row>
    <row r="55" spans="1:28" ht="14.1" customHeight="1" x14ac:dyDescent="0.25">
      <c r="A55" s="117">
        <f t="shared" si="0"/>
        <v>553</v>
      </c>
      <c r="B55" s="117" t="s">
        <v>473</v>
      </c>
      <c r="C55" s="118">
        <f t="shared" si="1"/>
        <v>553</v>
      </c>
      <c r="D55" s="118" t="s">
        <v>473</v>
      </c>
      <c r="E55" s="117">
        <f t="shared" si="2"/>
        <v>553</v>
      </c>
      <c r="F55" s="117" t="s">
        <v>473</v>
      </c>
      <c r="G55" s="121">
        <f t="shared" si="3"/>
        <v>553</v>
      </c>
      <c r="H55" s="121" t="s">
        <v>475</v>
      </c>
      <c r="I55" s="119">
        <f t="shared" si="4"/>
        <v>553</v>
      </c>
      <c r="J55" s="119" t="s">
        <v>473</v>
      </c>
      <c r="K55" s="120">
        <f t="shared" si="5"/>
        <v>553</v>
      </c>
      <c r="L55" s="120" t="s">
        <v>474</v>
      </c>
      <c r="M55" s="119">
        <f t="shared" si="6"/>
        <v>553</v>
      </c>
      <c r="N55" s="119" t="s">
        <v>473</v>
      </c>
      <c r="O55" s="118">
        <f t="shared" si="7"/>
        <v>553</v>
      </c>
      <c r="P55" s="118" t="s">
        <v>473</v>
      </c>
      <c r="Q55" s="119">
        <f t="shared" si="8"/>
        <v>553</v>
      </c>
      <c r="R55" s="119" t="s">
        <v>473</v>
      </c>
      <c r="S55" s="118">
        <f t="shared" si="9"/>
        <v>553</v>
      </c>
      <c r="T55" s="118" t="s">
        <v>473</v>
      </c>
      <c r="U55" s="117">
        <f t="shared" si="10"/>
        <v>553</v>
      </c>
      <c r="V55" s="117" t="s">
        <v>473</v>
      </c>
      <c r="W55" s="121">
        <f t="shared" si="11"/>
        <v>553</v>
      </c>
      <c r="X55" s="121" t="s">
        <v>475</v>
      </c>
      <c r="Y55" s="124">
        <f t="shared" si="12"/>
        <v>553</v>
      </c>
      <c r="Z55" s="124" t="s">
        <v>476</v>
      </c>
      <c r="AA55" s="125">
        <f t="shared" si="13"/>
        <v>553</v>
      </c>
      <c r="AB55" s="125" t="s">
        <v>476</v>
      </c>
    </row>
    <row r="56" spans="1:28" ht="14.1" customHeight="1" x14ac:dyDescent="0.25">
      <c r="A56" s="117">
        <f t="shared" si="0"/>
        <v>554</v>
      </c>
      <c r="B56" s="117" t="s">
        <v>473</v>
      </c>
      <c r="C56" s="118">
        <f t="shared" si="1"/>
        <v>554</v>
      </c>
      <c r="D56" s="118" t="s">
        <v>473</v>
      </c>
      <c r="E56" s="117">
        <f t="shared" si="2"/>
        <v>554</v>
      </c>
      <c r="F56" s="117" t="s">
        <v>473</v>
      </c>
      <c r="G56" s="121">
        <f t="shared" si="3"/>
        <v>554</v>
      </c>
      <c r="H56" s="121" t="s">
        <v>475</v>
      </c>
      <c r="I56" s="119">
        <f t="shared" si="4"/>
        <v>554</v>
      </c>
      <c r="J56" s="119" t="s">
        <v>473</v>
      </c>
      <c r="K56" s="120">
        <f t="shared" si="5"/>
        <v>554</v>
      </c>
      <c r="L56" s="120" t="s">
        <v>474</v>
      </c>
      <c r="M56" s="119">
        <f t="shared" si="6"/>
        <v>554</v>
      </c>
      <c r="N56" s="119" t="s">
        <v>473</v>
      </c>
      <c r="O56" s="118">
        <f t="shared" si="7"/>
        <v>554</v>
      </c>
      <c r="P56" s="118" t="s">
        <v>473</v>
      </c>
      <c r="Q56" s="119">
        <f t="shared" si="8"/>
        <v>554</v>
      </c>
      <c r="R56" s="119" t="s">
        <v>473</v>
      </c>
      <c r="S56" s="118">
        <f t="shared" si="9"/>
        <v>554</v>
      </c>
      <c r="T56" s="118" t="s">
        <v>473</v>
      </c>
      <c r="U56" s="126">
        <f t="shared" si="10"/>
        <v>554</v>
      </c>
      <c r="V56" s="126" t="s">
        <v>474</v>
      </c>
      <c r="W56" s="121">
        <f t="shared" si="11"/>
        <v>554</v>
      </c>
      <c r="X56" s="121" t="s">
        <v>475</v>
      </c>
      <c r="Y56" s="124">
        <f t="shared" si="12"/>
        <v>554</v>
      </c>
      <c r="Z56" s="124" t="s">
        <v>476</v>
      </c>
      <c r="AA56" s="125">
        <f t="shared" si="13"/>
        <v>554</v>
      </c>
      <c r="AB56" s="125" t="s">
        <v>476</v>
      </c>
    </row>
    <row r="57" spans="1:28" ht="14.1" customHeight="1" x14ac:dyDescent="0.25">
      <c r="A57" s="117">
        <f t="shared" si="0"/>
        <v>555</v>
      </c>
      <c r="B57" s="117" t="s">
        <v>473</v>
      </c>
      <c r="C57" s="118">
        <f t="shared" si="1"/>
        <v>555</v>
      </c>
      <c r="D57" s="118" t="s">
        <v>473</v>
      </c>
      <c r="E57" s="126">
        <f t="shared" si="2"/>
        <v>555</v>
      </c>
      <c r="F57" s="126" t="s">
        <v>474</v>
      </c>
      <c r="G57" s="121">
        <f t="shared" si="3"/>
        <v>555</v>
      </c>
      <c r="H57" s="121" t="s">
        <v>475</v>
      </c>
      <c r="I57" s="119">
        <f t="shared" si="4"/>
        <v>555</v>
      </c>
      <c r="J57" s="119" t="s">
        <v>473</v>
      </c>
      <c r="K57" s="120">
        <f t="shared" si="5"/>
        <v>555</v>
      </c>
      <c r="L57" s="120" t="s">
        <v>474</v>
      </c>
      <c r="M57" s="119">
        <f t="shared" si="6"/>
        <v>555</v>
      </c>
      <c r="N57" s="119" t="s">
        <v>473</v>
      </c>
      <c r="O57" s="118">
        <f t="shared" si="7"/>
        <v>555</v>
      </c>
      <c r="P57" s="118" t="s">
        <v>473</v>
      </c>
      <c r="Q57" s="119">
        <f t="shared" si="8"/>
        <v>555</v>
      </c>
      <c r="R57" s="119" t="s">
        <v>473</v>
      </c>
      <c r="S57" s="118">
        <f t="shared" si="9"/>
        <v>555</v>
      </c>
      <c r="T57" s="118" t="s">
        <v>473</v>
      </c>
      <c r="U57" s="126">
        <f t="shared" si="10"/>
        <v>555</v>
      </c>
      <c r="V57" s="126" t="s">
        <v>474</v>
      </c>
      <c r="W57" s="121">
        <f t="shared" si="11"/>
        <v>555</v>
      </c>
      <c r="X57" s="121" t="s">
        <v>475</v>
      </c>
      <c r="Y57" s="124">
        <f t="shared" si="12"/>
        <v>555</v>
      </c>
      <c r="Z57" s="124" t="s">
        <v>476</v>
      </c>
      <c r="AA57" s="125">
        <f t="shared" si="13"/>
        <v>555</v>
      </c>
      <c r="AB57" s="125" t="s">
        <v>476</v>
      </c>
    </row>
    <row r="58" spans="1:28" ht="14.1" customHeight="1" x14ac:dyDescent="0.25">
      <c r="A58" s="117">
        <f t="shared" si="0"/>
        <v>556</v>
      </c>
      <c r="B58" s="117" t="s">
        <v>473</v>
      </c>
      <c r="C58" s="118">
        <f t="shared" si="1"/>
        <v>556</v>
      </c>
      <c r="D58" s="118" t="s">
        <v>473</v>
      </c>
      <c r="E58" s="126">
        <f t="shared" si="2"/>
        <v>556</v>
      </c>
      <c r="F58" s="126" t="s">
        <v>474</v>
      </c>
      <c r="G58" s="121">
        <f t="shared" si="3"/>
        <v>556</v>
      </c>
      <c r="H58" s="121" t="s">
        <v>475</v>
      </c>
      <c r="I58" s="119">
        <f t="shared" si="4"/>
        <v>556</v>
      </c>
      <c r="J58" s="119" t="s">
        <v>473</v>
      </c>
      <c r="K58" s="121">
        <f t="shared" si="5"/>
        <v>556</v>
      </c>
      <c r="L58" s="121" t="s">
        <v>475</v>
      </c>
      <c r="M58" s="119">
        <f t="shared" si="6"/>
        <v>556</v>
      </c>
      <c r="N58" s="119" t="s">
        <v>473</v>
      </c>
      <c r="O58" s="120">
        <f t="shared" si="7"/>
        <v>556</v>
      </c>
      <c r="P58" s="120" t="s">
        <v>474</v>
      </c>
      <c r="Q58" s="119">
        <f t="shared" si="8"/>
        <v>556</v>
      </c>
      <c r="R58" s="119" t="s">
        <v>473</v>
      </c>
      <c r="S58" s="118">
        <f t="shared" si="9"/>
        <v>556</v>
      </c>
      <c r="T58" s="118" t="s">
        <v>473</v>
      </c>
      <c r="U58" s="126">
        <f t="shared" si="10"/>
        <v>556</v>
      </c>
      <c r="V58" s="126" t="s">
        <v>474</v>
      </c>
      <c r="W58" s="121">
        <f t="shared" si="11"/>
        <v>556</v>
      </c>
      <c r="X58" s="121" t="s">
        <v>475</v>
      </c>
      <c r="Y58" s="124">
        <f t="shared" si="12"/>
        <v>556</v>
      </c>
      <c r="Z58" s="124" t="s">
        <v>476</v>
      </c>
      <c r="AA58" s="125">
        <f t="shared" si="13"/>
        <v>556</v>
      </c>
      <c r="AB58" s="125" t="s">
        <v>476</v>
      </c>
    </row>
    <row r="59" spans="1:28" ht="14.1" customHeight="1" x14ac:dyDescent="0.25">
      <c r="A59" s="117">
        <f t="shared" si="0"/>
        <v>557</v>
      </c>
      <c r="B59" s="117" t="s">
        <v>473</v>
      </c>
      <c r="C59" s="118">
        <f t="shared" si="1"/>
        <v>557</v>
      </c>
      <c r="D59" s="118" t="s">
        <v>473</v>
      </c>
      <c r="E59" s="126">
        <f t="shared" si="2"/>
        <v>557</v>
      </c>
      <c r="F59" s="126" t="s">
        <v>474</v>
      </c>
      <c r="G59" s="121">
        <f t="shared" si="3"/>
        <v>557</v>
      </c>
      <c r="H59" s="121" t="s">
        <v>475</v>
      </c>
      <c r="I59" s="122">
        <f t="shared" si="4"/>
        <v>557</v>
      </c>
      <c r="J59" s="122" t="s">
        <v>474</v>
      </c>
      <c r="K59" s="121">
        <f t="shared" si="5"/>
        <v>557</v>
      </c>
      <c r="L59" s="121" t="s">
        <v>475</v>
      </c>
      <c r="M59" s="119">
        <f t="shared" si="6"/>
        <v>557</v>
      </c>
      <c r="N59" s="119" t="s">
        <v>473</v>
      </c>
      <c r="O59" s="120">
        <f t="shared" si="7"/>
        <v>557</v>
      </c>
      <c r="P59" s="120" t="s">
        <v>474</v>
      </c>
      <c r="Q59" s="119">
        <f t="shared" si="8"/>
        <v>557</v>
      </c>
      <c r="R59" s="119" t="s">
        <v>473</v>
      </c>
      <c r="S59" s="118">
        <f t="shared" si="9"/>
        <v>557</v>
      </c>
      <c r="T59" s="118" t="s">
        <v>473</v>
      </c>
      <c r="U59" s="126">
        <f t="shared" si="10"/>
        <v>557</v>
      </c>
      <c r="V59" s="126" t="s">
        <v>474</v>
      </c>
      <c r="W59" s="121">
        <f t="shared" si="11"/>
        <v>557</v>
      </c>
      <c r="X59" s="121" t="s">
        <v>475</v>
      </c>
      <c r="Y59" s="124">
        <f t="shared" si="12"/>
        <v>557</v>
      </c>
      <c r="Z59" s="124" t="s">
        <v>476</v>
      </c>
      <c r="AA59" s="125">
        <f t="shared" si="13"/>
        <v>557</v>
      </c>
      <c r="AB59" s="125" t="s">
        <v>476</v>
      </c>
    </row>
    <row r="60" spans="1:28" ht="14.1" customHeight="1" x14ac:dyDescent="0.25">
      <c r="A60" s="117">
        <f t="shared" si="0"/>
        <v>558</v>
      </c>
      <c r="B60" s="117" t="s">
        <v>473</v>
      </c>
      <c r="C60" s="118">
        <f t="shared" si="1"/>
        <v>558</v>
      </c>
      <c r="D60" s="118" t="s">
        <v>473</v>
      </c>
      <c r="E60" s="126">
        <f t="shared" si="2"/>
        <v>558</v>
      </c>
      <c r="F60" s="126" t="s">
        <v>474</v>
      </c>
      <c r="G60" s="121">
        <f t="shared" si="3"/>
        <v>558</v>
      </c>
      <c r="H60" s="121" t="s">
        <v>475</v>
      </c>
      <c r="I60" s="122">
        <f t="shared" si="4"/>
        <v>558</v>
      </c>
      <c r="J60" s="122" t="s">
        <v>474</v>
      </c>
      <c r="K60" s="121">
        <f t="shared" si="5"/>
        <v>558</v>
      </c>
      <c r="L60" s="121" t="s">
        <v>475</v>
      </c>
      <c r="M60" s="119">
        <f t="shared" si="6"/>
        <v>558</v>
      </c>
      <c r="N60" s="119" t="s">
        <v>473</v>
      </c>
      <c r="O60" s="120">
        <f t="shared" si="7"/>
        <v>558</v>
      </c>
      <c r="P60" s="120" t="s">
        <v>474</v>
      </c>
      <c r="Q60" s="119">
        <f t="shared" si="8"/>
        <v>558</v>
      </c>
      <c r="R60" s="119" t="s">
        <v>473</v>
      </c>
      <c r="S60" s="118">
        <f t="shared" si="9"/>
        <v>558</v>
      </c>
      <c r="T60" s="118" t="s">
        <v>473</v>
      </c>
      <c r="U60" s="127">
        <f t="shared" si="10"/>
        <v>558</v>
      </c>
      <c r="V60" s="127" t="s">
        <v>475</v>
      </c>
      <c r="W60" s="121">
        <f t="shared" si="11"/>
        <v>558</v>
      </c>
      <c r="X60" s="121" t="s">
        <v>475</v>
      </c>
      <c r="Y60" s="124">
        <f t="shared" si="12"/>
        <v>558</v>
      </c>
      <c r="Z60" s="124" t="s">
        <v>476</v>
      </c>
      <c r="AA60" s="125">
        <f t="shared" si="13"/>
        <v>558</v>
      </c>
      <c r="AB60" s="125" t="s">
        <v>476</v>
      </c>
    </row>
    <row r="61" spans="1:28" ht="14.1" customHeight="1" x14ac:dyDescent="0.25">
      <c r="A61" s="117">
        <f t="shared" si="0"/>
        <v>559</v>
      </c>
      <c r="B61" s="117" t="s">
        <v>473</v>
      </c>
      <c r="C61" s="120">
        <f t="shared" si="1"/>
        <v>559</v>
      </c>
      <c r="D61" s="120" t="s">
        <v>474</v>
      </c>
      <c r="E61" s="126">
        <f t="shared" si="2"/>
        <v>559</v>
      </c>
      <c r="F61" s="126" t="s">
        <v>474</v>
      </c>
      <c r="G61" s="121">
        <f t="shared" si="3"/>
        <v>559</v>
      </c>
      <c r="H61" s="121" t="s">
        <v>475</v>
      </c>
      <c r="I61" s="122">
        <f t="shared" si="4"/>
        <v>559</v>
      </c>
      <c r="J61" s="122" t="s">
        <v>474</v>
      </c>
      <c r="K61" s="121">
        <f t="shared" si="5"/>
        <v>559</v>
      </c>
      <c r="L61" s="121" t="s">
        <v>475</v>
      </c>
      <c r="M61" s="119">
        <f t="shared" si="6"/>
        <v>559</v>
      </c>
      <c r="N61" s="119" t="s">
        <v>473</v>
      </c>
      <c r="O61" s="120">
        <f t="shared" si="7"/>
        <v>559</v>
      </c>
      <c r="P61" s="120" t="s">
        <v>474</v>
      </c>
      <c r="Q61" s="119">
        <f t="shared" si="8"/>
        <v>559</v>
      </c>
      <c r="R61" s="119" t="s">
        <v>473</v>
      </c>
      <c r="S61" s="118">
        <f t="shared" si="9"/>
        <v>559</v>
      </c>
      <c r="T61" s="118" t="s">
        <v>473</v>
      </c>
      <c r="U61" s="127">
        <f t="shared" si="10"/>
        <v>559</v>
      </c>
      <c r="V61" s="127" t="s">
        <v>475</v>
      </c>
      <c r="W61" s="121">
        <f t="shared" si="11"/>
        <v>559</v>
      </c>
      <c r="X61" s="121" t="s">
        <v>475</v>
      </c>
      <c r="Y61" s="124">
        <f t="shared" si="12"/>
        <v>559</v>
      </c>
      <c r="Z61" s="124" t="s">
        <v>476</v>
      </c>
      <c r="AA61" s="125">
        <f t="shared" si="13"/>
        <v>559</v>
      </c>
      <c r="AB61" s="125" t="s">
        <v>476</v>
      </c>
    </row>
    <row r="62" spans="1:28" ht="14.1" customHeight="1" x14ac:dyDescent="0.25">
      <c r="A62" s="117">
        <f t="shared" si="0"/>
        <v>560</v>
      </c>
      <c r="B62" s="117" t="s">
        <v>473</v>
      </c>
      <c r="C62" s="120">
        <f t="shared" si="1"/>
        <v>560</v>
      </c>
      <c r="D62" s="120" t="s">
        <v>474</v>
      </c>
      <c r="E62" s="127">
        <f t="shared" si="2"/>
        <v>560</v>
      </c>
      <c r="F62" s="127" t="s">
        <v>475</v>
      </c>
      <c r="G62" s="121">
        <f t="shared" si="3"/>
        <v>560</v>
      </c>
      <c r="H62" s="121" t="s">
        <v>475</v>
      </c>
      <c r="I62" s="123">
        <f t="shared" si="4"/>
        <v>560</v>
      </c>
      <c r="J62" s="123" t="s">
        <v>475</v>
      </c>
      <c r="K62" s="121">
        <f t="shared" si="5"/>
        <v>560</v>
      </c>
      <c r="L62" s="121" t="s">
        <v>475</v>
      </c>
      <c r="M62" s="119">
        <f t="shared" si="6"/>
        <v>560</v>
      </c>
      <c r="N62" s="119" t="s">
        <v>473</v>
      </c>
      <c r="O62" s="120">
        <f t="shared" si="7"/>
        <v>560</v>
      </c>
      <c r="P62" s="120" t="s">
        <v>474</v>
      </c>
      <c r="Q62" s="119">
        <f t="shared" si="8"/>
        <v>560</v>
      </c>
      <c r="R62" s="119" t="s">
        <v>473</v>
      </c>
      <c r="S62" s="118">
        <f t="shared" si="9"/>
        <v>560</v>
      </c>
      <c r="T62" s="118" t="s">
        <v>473</v>
      </c>
      <c r="U62" s="127">
        <f t="shared" si="10"/>
        <v>560</v>
      </c>
      <c r="V62" s="127" t="s">
        <v>475</v>
      </c>
      <c r="W62" s="121">
        <f t="shared" si="11"/>
        <v>560</v>
      </c>
      <c r="X62" s="121" t="s">
        <v>475</v>
      </c>
      <c r="Y62" s="124">
        <f t="shared" si="12"/>
        <v>560</v>
      </c>
      <c r="Z62" s="124" t="s">
        <v>476</v>
      </c>
      <c r="AA62" s="125">
        <f t="shared" si="13"/>
        <v>560</v>
      </c>
      <c r="AB62" s="125" t="s">
        <v>476</v>
      </c>
    </row>
    <row r="63" spans="1:28" ht="14.1" customHeight="1" x14ac:dyDescent="0.25">
      <c r="A63" s="117">
        <f t="shared" si="0"/>
        <v>561</v>
      </c>
      <c r="B63" s="117" t="s">
        <v>473</v>
      </c>
      <c r="C63" s="120">
        <f t="shared" si="1"/>
        <v>561</v>
      </c>
      <c r="D63" s="120" t="s">
        <v>474</v>
      </c>
      <c r="E63" s="127">
        <f t="shared" si="2"/>
        <v>561</v>
      </c>
      <c r="F63" s="127" t="s">
        <v>475</v>
      </c>
      <c r="G63" s="121">
        <f t="shared" si="3"/>
        <v>561</v>
      </c>
      <c r="H63" s="121" t="s">
        <v>475</v>
      </c>
      <c r="I63" s="123">
        <f t="shared" si="4"/>
        <v>561</v>
      </c>
      <c r="J63" s="123" t="s">
        <v>475</v>
      </c>
      <c r="K63" s="121">
        <f t="shared" si="5"/>
        <v>561</v>
      </c>
      <c r="L63" s="121" t="s">
        <v>475</v>
      </c>
      <c r="M63" s="119">
        <f t="shared" si="6"/>
        <v>561</v>
      </c>
      <c r="N63" s="119" t="s">
        <v>473</v>
      </c>
      <c r="O63" s="121">
        <f t="shared" si="7"/>
        <v>561</v>
      </c>
      <c r="P63" s="121" t="s">
        <v>475</v>
      </c>
      <c r="Q63" s="119">
        <f t="shared" si="8"/>
        <v>561</v>
      </c>
      <c r="R63" s="119" t="s">
        <v>473</v>
      </c>
      <c r="S63" s="118">
        <f t="shared" si="9"/>
        <v>561</v>
      </c>
      <c r="T63" s="118" t="s">
        <v>473</v>
      </c>
      <c r="U63" s="127">
        <f t="shared" si="10"/>
        <v>561</v>
      </c>
      <c r="V63" s="127" t="s">
        <v>475</v>
      </c>
      <c r="W63" s="121">
        <f t="shared" si="11"/>
        <v>561</v>
      </c>
      <c r="X63" s="121" t="s">
        <v>475</v>
      </c>
      <c r="Y63" s="124">
        <f t="shared" si="12"/>
        <v>561</v>
      </c>
      <c r="Z63" s="124" t="s">
        <v>476</v>
      </c>
      <c r="AA63" s="125">
        <f t="shared" si="13"/>
        <v>561</v>
      </c>
      <c r="AB63" s="125" t="s">
        <v>476</v>
      </c>
    </row>
    <row r="64" spans="1:28" ht="14.1" customHeight="1" x14ac:dyDescent="0.25">
      <c r="A64" s="117">
        <f t="shared" si="0"/>
        <v>562</v>
      </c>
      <c r="B64" s="117" t="s">
        <v>473</v>
      </c>
      <c r="C64" s="121">
        <f t="shared" si="1"/>
        <v>562</v>
      </c>
      <c r="D64" s="121" t="s">
        <v>475</v>
      </c>
      <c r="E64" s="127">
        <f t="shared" si="2"/>
        <v>562</v>
      </c>
      <c r="F64" s="127" t="s">
        <v>475</v>
      </c>
      <c r="G64" s="121">
        <f t="shared" si="3"/>
        <v>562</v>
      </c>
      <c r="H64" s="121" t="s">
        <v>475</v>
      </c>
      <c r="I64" s="123">
        <f t="shared" si="4"/>
        <v>562</v>
      </c>
      <c r="J64" s="123" t="s">
        <v>475</v>
      </c>
      <c r="K64" s="121">
        <f t="shared" si="5"/>
        <v>562</v>
      </c>
      <c r="L64" s="121" t="s">
        <v>475</v>
      </c>
      <c r="M64" s="119">
        <f t="shared" si="6"/>
        <v>562</v>
      </c>
      <c r="N64" s="119" t="s">
        <v>473</v>
      </c>
      <c r="O64" s="121">
        <f t="shared" si="7"/>
        <v>562</v>
      </c>
      <c r="P64" s="121" t="s">
        <v>475</v>
      </c>
      <c r="Q64" s="119">
        <f t="shared" si="8"/>
        <v>562</v>
      </c>
      <c r="R64" s="119" t="s">
        <v>473</v>
      </c>
      <c r="S64" s="120">
        <f t="shared" si="9"/>
        <v>562</v>
      </c>
      <c r="T64" s="120" t="s">
        <v>474</v>
      </c>
      <c r="U64" s="127">
        <f t="shared" si="10"/>
        <v>562</v>
      </c>
      <c r="V64" s="127" t="s">
        <v>475</v>
      </c>
      <c r="W64" s="121">
        <f t="shared" si="11"/>
        <v>562</v>
      </c>
      <c r="X64" s="121" t="s">
        <v>475</v>
      </c>
      <c r="Y64" s="124">
        <f t="shared" si="12"/>
        <v>562</v>
      </c>
      <c r="Z64" s="124" t="s">
        <v>476</v>
      </c>
      <c r="AA64" s="125">
        <f t="shared" si="13"/>
        <v>562</v>
      </c>
      <c r="AB64" s="125" t="s">
        <v>476</v>
      </c>
    </row>
    <row r="65" spans="1:28" ht="14.1" customHeight="1" x14ac:dyDescent="0.25">
      <c r="A65" s="117">
        <f t="shared" si="0"/>
        <v>563</v>
      </c>
      <c r="B65" s="117" t="s">
        <v>473</v>
      </c>
      <c r="C65" s="121">
        <f t="shared" si="1"/>
        <v>563</v>
      </c>
      <c r="D65" s="121" t="s">
        <v>475</v>
      </c>
      <c r="E65" s="127">
        <f t="shared" si="2"/>
        <v>563</v>
      </c>
      <c r="F65" s="127" t="s">
        <v>475</v>
      </c>
      <c r="G65" s="121">
        <f t="shared" si="3"/>
        <v>563</v>
      </c>
      <c r="H65" s="121" t="s">
        <v>475</v>
      </c>
      <c r="I65" s="123">
        <f t="shared" si="4"/>
        <v>563</v>
      </c>
      <c r="J65" s="123" t="s">
        <v>475</v>
      </c>
      <c r="K65" s="121">
        <f t="shared" si="5"/>
        <v>563</v>
      </c>
      <c r="L65" s="121" t="s">
        <v>475</v>
      </c>
      <c r="M65" s="122">
        <f t="shared" si="6"/>
        <v>563</v>
      </c>
      <c r="N65" s="122" t="s">
        <v>474</v>
      </c>
      <c r="O65" s="121">
        <f t="shared" si="7"/>
        <v>563</v>
      </c>
      <c r="P65" s="121" t="s">
        <v>475</v>
      </c>
      <c r="Q65" s="119">
        <f t="shared" si="8"/>
        <v>563</v>
      </c>
      <c r="R65" s="119" t="s">
        <v>473</v>
      </c>
      <c r="S65" s="120">
        <f t="shared" si="9"/>
        <v>563</v>
      </c>
      <c r="T65" s="120" t="s">
        <v>474</v>
      </c>
      <c r="U65" s="127">
        <f t="shared" si="10"/>
        <v>563</v>
      </c>
      <c r="V65" s="127" t="s">
        <v>475</v>
      </c>
      <c r="W65" s="121">
        <f t="shared" si="11"/>
        <v>563</v>
      </c>
      <c r="X65" s="121" t="s">
        <v>475</v>
      </c>
      <c r="Y65" s="124">
        <f t="shared" si="12"/>
        <v>563</v>
      </c>
      <c r="Z65" s="124" t="s">
        <v>476</v>
      </c>
      <c r="AA65" s="125">
        <f t="shared" si="13"/>
        <v>563</v>
      </c>
      <c r="AB65" s="125" t="s">
        <v>476</v>
      </c>
    </row>
    <row r="66" spans="1:28" ht="14.1" customHeight="1" x14ac:dyDescent="0.25">
      <c r="A66" s="117">
        <f t="shared" si="0"/>
        <v>564</v>
      </c>
      <c r="B66" s="117" t="s">
        <v>473</v>
      </c>
      <c r="C66" s="121">
        <f t="shared" si="1"/>
        <v>564</v>
      </c>
      <c r="D66" s="121" t="s">
        <v>475</v>
      </c>
      <c r="E66" s="127">
        <f t="shared" si="2"/>
        <v>564</v>
      </c>
      <c r="F66" s="127" t="s">
        <v>475</v>
      </c>
      <c r="G66" s="121">
        <f t="shared" si="3"/>
        <v>564</v>
      </c>
      <c r="H66" s="121" t="s">
        <v>475</v>
      </c>
      <c r="I66" s="123">
        <f t="shared" si="4"/>
        <v>564</v>
      </c>
      <c r="J66" s="123" t="s">
        <v>475</v>
      </c>
      <c r="K66" s="121">
        <f t="shared" si="5"/>
        <v>564</v>
      </c>
      <c r="L66" s="121" t="s">
        <v>475</v>
      </c>
      <c r="M66" s="122">
        <f t="shared" si="6"/>
        <v>564</v>
      </c>
      <c r="N66" s="122" t="s">
        <v>474</v>
      </c>
      <c r="O66" s="121">
        <f t="shared" si="7"/>
        <v>564</v>
      </c>
      <c r="P66" s="121" t="s">
        <v>475</v>
      </c>
      <c r="Q66" s="119">
        <f t="shared" si="8"/>
        <v>564</v>
      </c>
      <c r="R66" s="119" t="s">
        <v>473</v>
      </c>
      <c r="S66" s="120">
        <f t="shared" si="9"/>
        <v>564</v>
      </c>
      <c r="T66" s="120" t="s">
        <v>474</v>
      </c>
      <c r="U66" s="127">
        <f t="shared" si="10"/>
        <v>564</v>
      </c>
      <c r="V66" s="127" t="s">
        <v>475</v>
      </c>
      <c r="W66" s="121">
        <f t="shared" si="11"/>
        <v>564</v>
      </c>
      <c r="X66" s="121" t="s">
        <v>475</v>
      </c>
      <c r="Y66" s="124">
        <f t="shared" si="12"/>
        <v>564</v>
      </c>
      <c r="Z66" s="124" t="s">
        <v>476</v>
      </c>
      <c r="AA66" s="125">
        <f t="shared" si="13"/>
        <v>564</v>
      </c>
      <c r="AB66" s="125" t="s">
        <v>476</v>
      </c>
    </row>
    <row r="67" spans="1:28" ht="14.1" customHeight="1" x14ac:dyDescent="0.25">
      <c r="A67" s="126">
        <f t="shared" ref="A67:A102" si="14">A66+1</f>
        <v>565</v>
      </c>
      <c r="B67" s="126" t="s">
        <v>474</v>
      </c>
      <c r="C67" s="121">
        <f t="shared" ref="C67:C102" si="15">C66+1</f>
        <v>565</v>
      </c>
      <c r="D67" s="121" t="s">
        <v>475</v>
      </c>
      <c r="E67" s="127">
        <f t="shared" ref="E67:E102" si="16">E66+1</f>
        <v>565</v>
      </c>
      <c r="F67" s="127" t="s">
        <v>475</v>
      </c>
      <c r="G67" s="121">
        <f t="shared" ref="G67:G102" si="17">G66+1</f>
        <v>565</v>
      </c>
      <c r="H67" s="121" t="s">
        <v>475</v>
      </c>
      <c r="I67" s="123">
        <f t="shared" ref="I67:I102" si="18">I66+1</f>
        <v>565</v>
      </c>
      <c r="J67" s="123" t="s">
        <v>475</v>
      </c>
      <c r="K67" s="121">
        <f t="shared" ref="K67:K102" si="19">K66+1</f>
        <v>565</v>
      </c>
      <c r="L67" s="121" t="s">
        <v>475</v>
      </c>
      <c r="M67" s="122">
        <f t="shared" ref="M67:M102" si="20">M66+1</f>
        <v>565</v>
      </c>
      <c r="N67" s="122" t="s">
        <v>474</v>
      </c>
      <c r="O67" s="121">
        <f t="shared" ref="O67:O102" si="21">O66+1</f>
        <v>565</v>
      </c>
      <c r="P67" s="121" t="s">
        <v>475</v>
      </c>
      <c r="Q67" s="119">
        <f t="shared" ref="Q67:Q102" si="22">Q66+1</f>
        <v>565</v>
      </c>
      <c r="R67" s="119" t="s">
        <v>473</v>
      </c>
      <c r="S67" s="120">
        <f t="shared" ref="S67:S102" si="23">S66+1</f>
        <v>565</v>
      </c>
      <c r="T67" s="120" t="s">
        <v>474</v>
      </c>
      <c r="U67" s="127">
        <f t="shared" ref="U67:U102" si="24">U66+1</f>
        <v>565</v>
      </c>
      <c r="V67" s="127" t="s">
        <v>475</v>
      </c>
      <c r="W67" s="121">
        <f t="shared" ref="W67:W102" si="25">W66+1</f>
        <v>565</v>
      </c>
      <c r="X67" s="121" t="s">
        <v>475</v>
      </c>
      <c r="Y67" s="124">
        <f t="shared" ref="Y67:Y102" si="26">Y66+1</f>
        <v>565</v>
      </c>
      <c r="Z67" s="124" t="s">
        <v>476</v>
      </c>
      <c r="AA67" s="125">
        <f t="shared" ref="AA67:AA102" si="27">AA66+1</f>
        <v>565</v>
      </c>
      <c r="AB67" s="125" t="s">
        <v>476</v>
      </c>
    </row>
    <row r="68" spans="1:28" ht="14.1" customHeight="1" x14ac:dyDescent="0.25">
      <c r="A68" s="126">
        <f t="shared" si="14"/>
        <v>566</v>
      </c>
      <c r="B68" s="126" t="s">
        <v>474</v>
      </c>
      <c r="C68" s="121">
        <f t="shared" si="15"/>
        <v>566</v>
      </c>
      <c r="D68" s="121" t="s">
        <v>475</v>
      </c>
      <c r="E68" s="128">
        <f t="shared" si="16"/>
        <v>566</v>
      </c>
      <c r="F68" s="128" t="s">
        <v>476</v>
      </c>
      <c r="G68" s="125">
        <f t="shared" si="17"/>
        <v>566</v>
      </c>
      <c r="H68" s="125" t="s">
        <v>476</v>
      </c>
      <c r="I68" s="123">
        <f t="shared" si="18"/>
        <v>566</v>
      </c>
      <c r="J68" s="123" t="s">
        <v>475</v>
      </c>
      <c r="K68" s="121">
        <f t="shared" si="19"/>
        <v>566</v>
      </c>
      <c r="L68" s="121" t="s">
        <v>475</v>
      </c>
      <c r="M68" s="122">
        <f t="shared" si="20"/>
        <v>566</v>
      </c>
      <c r="N68" s="122" t="s">
        <v>474</v>
      </c>
      <c r="O68" s="121">
        <f t="shared" si="21"/>
        <v>566</v>
      </c>
      <c r="P68" s="121" t="s">
        <v>475</v>
      </c>
      <c r="Q68" s="119">
        <f t="shared" si="22"/>
        <v>566</v>
      </c>
      <c r="R68" s="119" t="s">
        <v>473</v>
      </c>
      <c r="S68" s="121">
        <f t="shared" si="23"/>
        <v>566</v>
      </c>
      <c r="T68" s="121" t="s">
        <v>475</v>
      </c>
      <c r="U68" s="127">
        <f t="shared" si="24"/>
        <v>566</v>
      </c>
      <c r="V68" s="127" t="s">
        <v>475</v>
      </c>
      <c r="W68" s="121">
        <f t="shared" si="25"/>
        <v>566</v>
      </c>
      <c r="X68" s="121" t="s">
        <v>475</v>
      </c>
      <c r="Y68" s="124">
        <f t="shared" si="26"/>
        <v>566</v>
      </c>
      <c r="Z68" s="124" t="s">
        <v>476</v>
      </c>
      <c r="AA68" s="125">
        <f t="shared" si="27"/>
        <v>566</v>
      </c>
      <c r="AB68" s="125" t="s">
        <v>476</v>
      </c>
    </row>
    <row r="69" spans="1:28" ht="14.1" customHeight="1" x14ac:dyDescent="0.25">
      <c r="A69" s="126">
        <f t="shared" si="14"/>
        <v>567</v>
      </c>
      <c r="B69" s="126" t="s">
        <v>474</v>
      </c>
      <c r="C69" s="121">
        <f t="shared" si="15"/>
        <v>567</v>
      </c>
      <c r="D69" s="121" t="s">
        <v>475</v>
      </c>
      <c r="E69" s="128">
        <f t="shared" si="16"/>
        <v>567</v>
      </c>
      <c r="F69" s="128" t="s">
        <v>476</v>
      </c>
      <c r="G69" s="125">
        <f t="shared" si="17"/>
        <v>567</v>
      </c>
      <c r="H69" s="125" t="s">
        <v>476</v>
      </c>
      <c r="I69" s="123">
        <f t="shared" si="18"/>
        <v>567</v>
      </c>
      <c r="J69" s="123" t="s">
        <v>475</v>
      </c>
      <c r="K69" s="121">
        <f t="shared" si="19"/>
        <v>567</v>
      </c>
      <c r="L69" s="121" t="s">
        <v>475</v>
      </c>
      <c r="M69" s="122">
        <f t="shared" si="20"/>
        <v>567</v>
      </c>
      <c r="N69" s="122" t="s">
        <v>474</v>
      </c>
      <c r="O69" s="121">
        <f t="shared" si="21"/>
        <v>567</v>
      </c>
      <c r="P69" s="121" t="s">
        <v>475</v>
      </c>
      <c r="Q69" s="119">
        <f t="shared" si="22"/>
        <v>567</v>
      </c>
      <c r="R69" s="119" t="s">
        <v>473</v>
      </c>
      <c r="S69" s="121">
        <f t="shared" si="23"/>
        <v>567</v>
      </c>
      <c r="T69" s="121" t="s">
        <v>475</v>
      </c>
      <c r="U69" s="127">
        <f t="shared" si="24"/>
        <v>567</v>
      </c>
      <c r="V69" s="127" t="s">
        <v>475</v>
      </c>
      <c r="W69" s="121">
        <f t="shared" si="25"/>
        <v>567</v>
      </c>
      <c r="X69" s="121" t="s">
        <v>475</v>
      </c>
      <c r="Y69" s="124">
        <f t="shared" si="26"/>
        <v>567</v>
      </c>
      <c r="Z69" s="124" t="s">
        <v>476</v>
      </c>
      <c r="AA69" s="125">
        <f t="shared" si="27"/>
        <v>567</v>
      </c>
      <c r="AB69" s="125" t="s">
        <v>476</v>
      </c>
    </row>
    <row r="70" spans="1:28" ht="14.1" customHeight="1" x14ac:dyDescent="0.25">
      <c r="A70" s="126">
        <f t="shared" si="14"/>
        <v>568</v>
      </c>
      <c r="B70" s="126" t="s">
        <v>474</v>
      </c>
      <c r="C70" s="121">
        <f t="shared" si="15"/>
        <v>568</v>
      </c>
      <c r="D70" s="121" t="s">
        <v>475</v>
      </c>
      <c r="E70" s="128">
        <f t="shared" si="16"/>
        <v>568</v>
      </c>
      <c r="F70" s="128" t="s">
        <v>476</v>
      </c>
      <c r="G70" s="125">
        <f t="shared" si="17"/>
        <v>568</v>
      </c>
      <c r="H70" s="125" t="s">
        <v>476</v>
      </c>
      <c r="I70" s="123">
        <f t="shared" si="18"/>
        <v>568</v>
      </c>
      <c r="J70" s="123" t="s">
        <v>475</v>
      </c>
      <c r="K70" s="121">
        <f t="shared" si="19"/>
        <v>568</v>
      </c>
      <c r="L70" s="121" t="s">
        <v>475</v>
      </c>
      <c r="M70" s="122">
        <f t="shared" si="20"/>
        <v>568</v>
      </c>
      <c r="N70" s="122" t="s">
        <v>474</v>
      </c>
      <c r="O70" s="121">
        <f t="shared" si="21"/>
        <v>568</v>
      </c>
      <c r="P70" s="121" t="s">
        <v>475</v>
      </c>
      <c r="Q70" s="122">
        <f t="shared" si="22"/>
        <v>568</v>
      </c>
      <c r="R70" s="122" t="s">
        <v>474</v>
      </c>
      <c r="S70" s="121">
        <f t="shared" si="23"/>
        <v>568</v>
      </c>
      <c r="T70" s="121" t="s">
        <v>475</v>
      </c>
      <c r="U70" s="127">
        <f t="shared" si="24"/>
        <v>568</v>
      </c>
      <c r="V70" s="127" t="s">
        <v>475</v>
      </c>
      <c r="W70" s="121">
        <f t="shared" si="25"/>
        <v>568</v>
      </c>
      <c r="X70" s="121" t="s">
        <v>475</v>
      </c>
      <c r="Y70" s="124">
        <f t="shared" si="26"/>
        <v>568</v>
      </c>
      <c r="Z70" s="124" t="s">
        <v>476</v>
      </c>
      <c r="AA70" s="125">
        <f t="shared" si="27"/>
        <v>568</v>
      </c>
      <c r="AB70" s="125" t="s">
        <v>476</v>
      </c>
    </row>
    <row r="71" spans="1:28" ht="14.1" customHeight="1" x14ac:dyDescent="0.25">
      <c r="A71" s="127">
        <f t="shared" si="14"/>
        <v>569</v>
      </c>
      <c r="B71" s="127" t="s">
        <v>475</v>
      </c>
      <c r="C71" s="121">
        <f t="shared" si="15"/>
        <v>569</v>
      </c>
      <c r="D71" s="121" t="s">
        <v>475</v>
      </c>
      <c r="E71" s="128">
        <f t="shared" si="16"/>
        <v>569</v>
      </c>
      <c r="F71" s="128" t="s">
        <v>476</v>
      </c>
      <c r="G71" s="125">
        <f t="shared" si="17"/>
        <v>569</v>
      </c>
      <c r="H71" s="125" t="s">
        <v>476</v>
      </c>
      <c r="I71" s="123">
        <f t="shared" si="18"/>
        <v>569</v>
      </c>
      <c r="J71" s="123" t="s">
        <v>475</v>
      </c>
      <c r="K71" s="121">
        <f t="shared" si="19"/>
        <v>569</v>
      </c>
      <c r="L71" s="121" t="s">
        <v>475</v>
      </c>
      <c r="M71" s="122">
        <f t="shared" si="20"/>
        <v>569</v>
      </c>
      <c r="N71" s="122" t="s">
        <v>474</v>
      </c>
      <c r="O71" s="121">
        <f t="shared" si="21"/>
        <v>569</v>
      </c>
      <c r="P71" s="121" t="s">
        <v>475</v>
      </c>
      <c r="Q71" s="122">
        <f t="shared" si="22"/>
        <v>569</v>
      </c>
      <c r="R71" s="122" t="s">
        <v>474</v>
      </c>
      <c r="S71" s="121">
        <f t="shared" si="23"/>
        <v>569</v>
      </c>
      <c r="T71" s="121" t="s">
        <v>475</v>
      </c>
      <c r="U71" s="127">
        <f t="shared" si="24"/>
        <v>569</v>
      </c>
      <c r="V71" s="127" t="s">
        <v>475</v>
      </c>
      <c r="W71" s="121">
        <f t="shared" si="25"/>
        <v>569</v>
      </c>
      <c r="X71" s="121" t="s">
        <v>475</v>
      </c>
      <c r="Y71" s="124">
        <f t="shared" si="26"/>
        <v>569</v>
      </c>
      <c r="Z71" s="124" t="s">
        <v>476</v>
      </c>
      <c r="AA71" s="125">
        <f t="shared" si="27"/>
        <v>569</v>
      </c>
      <c r="AB71" s="125" t="s">
        <v>476</v>
      </c>
    </row>
    <row r="72" spans="1:28" ht="14.1" customHeight="1" x14ac:dyDescent="0.25">
      <c r="A72" s="127">
        <f t="shared" si="14"/>
        <v>570</v>
      </c>
      <c r="B72" s="127" t="s">
        <v>475</v>
      </c>
      <c r="C72" s="121">
        <f t="shared" si="15"/>
        <v>570</v>
      </c>
      <c r="D72" s="121" t="s">
        <v>475</v>
      </c>
      <c r="E72" s="128">
        <f t="shared" si="16"/>
        <v>570</v>
      </c>
      <c r="F72" s="128" t="s">
        <v>476</v>
      </c>
      <c r="G72" s="125">
        <f t="shared" si="17"/>
        <v>570</v>
      </c>
      <c r="H72" s="125" t="s">
        <v>476</v>
      </c>
      <c r="I72" s="123">
        <f t="shared" si="18"/>
        <v>570</v>
      </c>
      <c r="J72" s="123" t="s">
        <v>475</v>
      </c>
      <c r="K72" s="121">
        <f t="shared" si="19"/>
        <v>570</v>
      </c>
      <c r="L72" s="121" t="s">
        <v>475</v>
      </c>
      <c r="M72" s="123">
        <f t="shared" si="20"/>
        <v>570</v>
      </c>
      <c r="N72" s="123" t="s">
        <v>475</v>
      </c>
      <c r="O72" s="121">
        <f t="shared" si="21"/>
        <v>570</v>
      </c>
      <c r="P72" s="121" t="s">
        <v>475</v>
      </c>
      <c r="Q72" s="122">
        <f t="shared" si="22"/>
        <v>570</v>
      </c>
      <c r="R72" s="122" t="s">
        <v>474</v>
      </c>
      <c r="S72" s="121">
        <f t="shared" si="23"/>
        <v>570</v>
      </c>
      <c r="T72" s="121" t="s">
        <v>475</v>
      </c>
      <c r="U72" s="127">
        <f t="shared" si="24"/>
        <v>570</v>
      </c>
      <c r="V72" s="127" t="s">
        <v>475</v>
      </c>
      <c r="W72" s="121">
        <f t="shared" si="25"/>
        <v>570</v>
      </c>
      <c r="X72" s="121" t="s">
        <v>475</v>
      </c>
      <c r="Y72" s="124">
        <f t="shared" si="26"/>
        <v>570</v>
      </c>
      <c r="Z72" s="124" t="s">
        <v>476</v>
      </c>
      <c r="AA72" s="125">
        <f t="shared" si="27"/>
        <v>570</v>
      </c>
      <c r="AB72" s="125" t="s">
        <v>476</v>
      </c>
    </row>
    <row r="73" spans="1:28" ht="14.1" customHeight="1" x14ac:dyDescent="0.25">
      <c r="A73" s="127">
        <f t="shared" si="14"/>
        <v>571</v>
      </c>
      <c r="B73" s="127" t="s">
        <v>475</v>
      </c>
      <c r="C73" s="121">
        <f t="shared" si="15"/>
        <v>571</v>
      </c>
      <c r="D73" s="121" t="s">
        <v>475</v>
      </c>
      <c r="E73" s="128">
        <f t="shared" si="16"/>
        <v>571</v>
      </c>
      <c r="F73" s="128" t="s">
        <v>476</v>
      </c>
      <c r="G73" s="125">
        <f t="shared" si="17"/>
        <v>571</v>
      </c>
      <c r="H73" s="125" t="s">
        <v>476</v>
      </c>
      <c r="I73" s="123">
        <f t="shared" si="18"/>
        <v>571</v>
      </c>
      <c r="J73" s="123" t="s">
        <v>475</v>
      </c>
      <c r="K73" s="121">
        <f t="shared" si="19"/>
        <v>571</v>
      </c>
      <c r="L73" s="121" t="s">
        <v>475</v>
      </c>
      <c r="M73" s="123">
        <f t="shared" si="20"/>
        <v>571</v>
      </c>
      <c r="N73" s="123" t="s">
        <v>475</v>
      </c>
      <c r="O73" s="121">
        <f t="shared" si="21"/>
        <v>571</v>
      </c>
      <c r="P73" s="121" t="s">
        <v>475</v>
      </c>
      <c r="Q73" s="123">
        <f t="shared" si="22"/>
        <v>571</v>
      </c>
      <c r="R73" s="123" t="s">
        <v>475</v>
      </c>
      <c r="S73" s="121">
        <f t="shared" si="23"/>
        <v>571</v>
      </c>
      <c r="T73" s="121" t="s">
        <v>475</v>
      </c>
      <c r="U73" s="127">
        <f t="shared" si="24"/>
        <v>571</v>
      </c>
      <c r="V73" s="127" t="s">
        <v>475</v>
      </c>
      <c r="W73" s="121">
        <f t="shared" si="25"/>
        <v>571</v>
      </c>
      <c r="X73" s="121" t="s">
        <v>475</v>
      </c>
      <c r="Y73" s="124">
        <f t="shared" si="26"/>
        <v>571</v>
      </c>
      <c r="Z73" s="124" t="s">
        <v>476</v>
      </c>
      <c r="AA73" s="125">
        <f t="shared" si="27"/>
        <v>571</v>
      </c>
      <c r="AB73" s="125" t="s">
        <v>476</v>
      </c>
    </row>
    <row r="74" spans="1:28" ht="14.1" customHeight="1" x14ac:dyDescent="0.25">
      <c r="A74" s="127">
        <f t="shared" si="14"/>
        <v>572</v>
      </c>
      <c r="B74" s="127" t="s">
        <v>475</v>
      </c>
      <c r="C74" s="121">
        <f t="shared" si="15"/>
        <v>572</v>
      </c>
      <c r="D74" s="121" t="s">
        <v>475</v>
      </c>
      <c r="E74" s="128">
        <f t="shared" si="16"/>
        <v>572</v>
      </c>
      <c r="F74" s="128" t="s">
        <v>476</v>
      </c>
      <c r="G74" s="125">
        <f t="shared" si="17"/>
        <v>572</v>
      </c>
      <c r="H74" s="125" t="s">
        <v>476</v>
      </c>
      <c r="I74" s="123">
        <f t="shared" si="18"/>
        <v>572</v>
      </c>
      <c r="J74" s="123" t="s">
        <v>475</v>
      </c>
      <c r="K74" s="121">
        <f t="shared" si="19"/>
        <v>572</v>
      </c>
      <c r="L74" s="121" t="s">
        <v>475</v>
      </c>
      <c r="M74" s="123">
        <f t="shared" si="20"/>
        <v>572</v>
      </c>
      <c r="N74" s="123" t="s">
        <v>475</v>
      </c>
      <c r="O74" s="121">
        <f t="shared" si="21"/>
        <v>572</v>
      </c>
      <c r="P74" s="121" t="s">
        <v>475</v>
      </c>
      <c r="Q74" s="123">
        <f t="shared" si="22"/>
        <v>572</v>
      </c>
      <c r="R74" s="123" t="s">
        <v>475</v>
      </c>
      <c r="S74" s="121">
        <f t="shared" si="23"/>
        <v>572</v>
      </c>
      <c r="T74" s="121" t="s">
        <v>475</v>
      </c>
      <c r="U74" s="127">
        <f t="shared" si="24"/>
        <v>572</v>
      </c>
      <c r="V74" s="127" t="s">
        <v>475</v>
      </c>
      <c r="W74" s="121">
        <f t="shared" si="25"/>
        <v>572</v>
      </c>
      <c r="X74" s="121" t="s">
        <v>475</v>
      </c>
      <c r="Y74" s="124">
        <f t="shared" si="26"/>
        <v>572</v>
      </c>
      <c r="Z74" s="124" t="s">
        <v>476</v>
      </c>
      <c r="AA74" s="125">
        <f t="shared" si="27"/>
        <v>572</v>
      </c>
      <c r="AB74" s="125" t="s">
        <v>476</v>
      </c>
    </row>
    <row r="75" spans="1:28" ht="14.1" customHeight="1" x14ac:dyDescent="0.25">
      <c r="A75" s="128">
        <f t="shared" si="14"/>
        <v>573</v>
      </c>
      <c r="B75" s="128" t="s">
        <v>476</v>
      </c>
      <c r="C75" s="125">
        <f t="shared" si="15"/>
        <v>573</v>
      </c>
      <c r="D75" s="125" t="s">
        <v>476</v>
      </c>
      <c r="E75" s="128">
        <f t="shared" si="16"/>
        <v>573</v>
      </c>
      <c r="F75" s="128" t="s">
        <v>476</v>
      </c>
      <c r="G75" s="125">
        <f t="shared" si="17"/>
        <v>573</v>
      </c>
      <c r="H75" s="125" t="s">
        <v>476</v>
      </c>
      <c r="I75" s="124">
        <f t="shared" si="18"/>
        <v>573</v>
      </c>
      <c r="J75" s="124" t="s">
        <v>476</v>
      </c>
      <c r="K75" s="125">
        <f t="shared" si="19"/>
        <v>573</v>
      </c>
      <c r="L75" s="125" t="s">
        <v>476</v>
      </c>
      <c r="M75" s="123">
        <f t="shared" si="20"/>
        <v>573</v>
      </c>
      <c r="N75" s="123" t="s">
        <v>475</v>
      </c>
      <c r="O75" s="121">
        <f t="shared" si="21"/>
        <v>573</v>
      </c>
      <c r="P75" s="121" t="s">
        <v>475</v>
      </c>
      <c r="Q75" s="123">
        <f t="shared" si="22"/>
        <v>573</v>
      </c>
      <c r="R75" s="123" t="s">
        <v>475</v>
      </c>
      <c r="S75" s="121">
        <f t="shared" si="23"/>
        <v>573</v>
      </c>
      <c r="T75" s="121" t="s">
        <v>475</v>
      </c>
      <c r="U75" s="127">
        <f t="shared" si="24"/>
        <v>573</v>
      </c>
      <c r="V75" s="127" t="s">
        <v>475</v>
      </c>
      <c r="W75" s="121">
        <f t="shared" si="25"/>
        <v>573</v>
      </c>
      <c r="X75" s="121" t="s">
        <v>475</v>
      </c>
      <c r="Y75" s="124">
        <f t="shared" si="26"/>
        <v>573</v>
      </c>
      <c r="Z75" s="124" t="s">
        <v>476</v>
      </c>
      <c r="AA75" s="125">
        <f t="shared" si="27"/>
        <v>573</v>
      </c>
      <c r="AB75" s="125" t="s">
        <v>476</v>
      </c>
    </row>
    <row r="76" spans="1:28" ht="14.1" customHeight="1" x14ac:dyDescent="0.25">
      <c r="A76" s="128">
        <f t="shared" si="14"/>
        <v>574</v>
      </c>
      <c r="B76" s="128" t="s">
        <v>476</v>
      </c>
      <c r="C76" s="125">
        <f t="shared" si="15"/>
        <v>574</v>
      </c>
      <c r="D76" s="125" t="s">
        <v>476</v>
      </c>
      <c r="E76" s="128">
        <f t="shared" si="16"/>
        <v>574</v>
      </c>
      <c r="F76" s="128" t="s">
        <v>476</v>
      </c>
      <c r="G76" s="125">
        <f t="shared" si="17"/>
        <v>574</v>
      </c>
      <c r="H76" s="125" t="s">
        <v>476</v>
      </c>
      <c r="I76" s="124">
        <f t="shared" si="18"/>
        <v>574</v>
      </c>
      <c r="J76" s="124" t="s">
        <v>476</v>
      </c>
      <c r="K76" s="125">
        <f t="shared" si="19"/>
        <v>574</v>
      </c>
      <c r="L76" s="125" t="s">
        <v>476</v>
      </c>
      <c r="M76" s="124">
        <f t="shared" si="20"/>
        <v>574</v>
      </c>
      <c r="N76" s="124" t="s">
        <v>476</v>
      </c>
      <c r="O76" s="125">
        <f t="shared" si="21"/>
        <v>574</v>
      </c>
      <c r="P76" s="125" t="s">
        <v>476</v>
      </c>
      <c r="Q76" s="123">
        <f t="shared" si="22"/>
        <v>574</v>
      </c>
      <c r="R76" s="123" t="s">
        <v>475</v>
      </c>
      <c r="S76" s="121">
        <f t="shared" si="23"/>
        <v>574</v>
      </c>
      <c r="T76" s="121" t="s">
        <v>475</v>
      </c>
      <c r="U76" s="127">
        <f t="shared" si="24"/>
        <v>574</v>
      </c>
      <c r="V76" s="127" t="s">
        <v>475</v>
      </c>
      <c r="W76" s="121">
        <f t="shared" si="25"/>
        <v>574</v>
      </c>
      <c r="X76" s="121" t="s">
        <v>475</v>
      </c>
      <c r="Y76" s="124">
        <f t="shared" si="26"/>
        <v>574</v>
      </c>
      <c r="Z76" s="124" t="s">
        <v>476</v>
      </c>
      <c r="AA76" s="125">
        <f t="shared" si="27"/>
        <v>574</v>
      </c>
      <c r="AB76" s="125" t="s">
        <v>476</v>
      </c>
    </row>
    <row r="77" spans="1:28" ht="14.1" customHeight="1" x14ac:dyDescent="0.25">
      <c r="A77" s="128">
        <f t="shared" si="14"/>
        <v>575</v>
      </c>
      <c r="B77" s="128" t="s">
        <v>476</v>
      </c>
      <c r="C77" s="125">
        <f t="shared" si="15"/>
        <v>575</v>
      </c>
      <c r="D77" s="125" t="s">
        <v>476</v>
      </c>
      <c r="E77" s="128">
        <f t="shared" si="16"/>
        <v>575</v>
      </c>
      <c r="F77" s="128" t="s">
        <v>476</v>
      </c>
      <c r="G77" s="125">
        <f t="shared" si="17"/>
        <v>575</v>
      </c>
      <c r="H77" s="125" t="s">
        <v>476</v>
      </c>
      <c r="I77" s="124">
        <f t="shared" si="18"/>
        <v>575</v>
      </c>
      <c r="J77" s="124" t="s">
        <v>476</v>
      </c>
      <c r="K77" s="125">
        <f t="shared" si="19"/>
        <v>575</v>
      </c>
      <c r="L77" s="125" t="s">
        <v>476</v>
      </c>
      <c r="M77" s="124">
        <f t="shared" si="20"/>
        <v>575</v>
      </c>
      <c r="N77" s="124" t="s">
        <v>476</v>
      </c>
      <c r="O77" s="125">
        <f t="shared" si="21"/>
        <v>575</v>
      </c>
      <c r="P77" s="125" t="s">
        <v>476</v>
      </c>
      <c r="Q77" s="123">
        <f t="shared" si="22"/>
        <v>575</v>
      </c>
      <c r="R77" s="123" t="s">
        <v>475</v>
      </c>
      <c r="S77" s="121">
        <f t="shared" si="23"/>
        <v>575</v>
      </c>
      <c r="T77" s="121" t="s">
        <v>475</v>
      </c>
      <c r="U77" s="127">
        <f t="shared" si="24"/>
        <v>575</v>
      </c>
      <c r="V77" s="127" t="s">
        <v>475</v>
      </c>
      <c r="W77" s="121">
        <f t="shared" si="25"/>
        <v>575</v>
      </c>
      <c r="X77" s="121" t="s">
        <v>475</v>
      </c>
      <c r="Y77" s="124">
        <f t="shared" si="26"/>
        <v>575</v>
      </c>
      <c r="Z77" s="124" t="s">
        <v>476</v>
      </c>
      <c r="AA77" s="125">
        <f t="shared" si="27"/>
        <v>575</v>
      </c>
      <c r="AB77" s="125" t="s">
        <v>476</v>
      </c>
    </row>
    <row r="78" spans="1:28" ht="14.1" customHeight="1" x14ac:dyDescent="0.25">
      <c r="A78" s="128">
        <f t="shared" si="14"/>
        <v>576</v>
      </c>
      <c r="B78" s="128" t="s">
        <v>476</v>
      </c>
      <c r="C78" s="125">
        <f t="shared" si="15"/>
        <v>576</v>
      </c>
      <c r="D78" s="125" t="s">
        <v>476</v>
      </c>
      <c r="E78" s="128">
        <f t="shared" si="16"/>
        <v>576</v>
      </c>
      <c r="F78" s="128" t="s">
        <v>476</v>
      </c>
      <c r="G78" s="125">
        <f t="shared" si="17"/>
        <v>576</v>
      </c>
      <c r="H78" s="125" t="s">
        <v>476</v>
      </c>
      <c r="I78" s="124">
        <f t="shared" si="18"/>
        <v>576</v>
      </c>
      <c r="J78" s="124" t="s">
        <v>476</v>
      </c>
      <c r="K78" s="125">
        <f t="shared" si="19"/>
        <v>576</v>
      </c>
      <c r="L78" s="125" t="s">
        <v>476</v>
      </c>
      <c r="M78" s="124">
        <f t="shared" si="20"/>
        <v>576</v>
      </c>
      <c r="N78" s="124" t="s">
        <v>476</v>
      </c>
      <c r="O78" s="125">
        <f t="shared" si="21"/>
        <v>576</v>
      </c>
      <c r="P78" s="125" t="s">
        <v>476</v>
      </c>
      <c r="Q78" s="123">
        <f t="shared" si="22"/>
        <v>576</v>
      </c>
      <c r="R78" s="123" t="s">
        <v>475</v>
      </c>
      <c r="S78" s="121">
        <f t="shared" si="23"/>
        <v>576</v>
      </c>
      <c r="T78" s="121" t="s">
        <v>475</v>
      </c>
      <c r="U78" s="127">
        <f t="shared" si="24"/>
        <v>576</v>
      </c>
      <c r="V78" s="127" t="s">
        <v>475</v>
      </c>
      <c r="W78" s="121">
        <f t="shared" si="25"/>
        <v>576</v>
      </c>
      <c r="X78" s="121" t="s">
        <v>475</v>
      </c>
      <c r="Y78" s="124">
        <f t="shared" si="26"/>
        <v>576</v>
      </c>
      <c r="Z78" s="124" t="s">
        <v>476</v>
      </c>
      <c r="AA78" s="125">
        <f t="shared" si="27"/>
        <v>576</v>
      </c>
      <c r="AB78" s="125" t="s">
        <v>476</v>
      </c>
    </row>
    <row r="79" spans="1:28" ht="14.1" customHeight="1" x14ac:dyDescent="0.25">
      <c r="A79" s="128">
        <f t="shared" si="14"/>
        <v>577</v>
      </c>
      <c r="B79" s="128" t="s">
        <v>476</v>
      </c>
      <c r="C79" s="125">
        <f t="shared" si="15"/>
        <v>577</v>
      </c>
      <c r="D79" s="125" t="s">
        <v>476</v>
      </c>
      <c r="E79" s="128">
        <f t="shared" si="16"/>
        <v>577</v>
      </c>
      <c r="F79" s="128" t="s">
        <v>476</v>
      </c>
      <c r="G79" s="125">
        <f t="shared" si="17"/>
        <v>577</v>
      </c>
      <c r="H79" s="125" t="s">
        <v>476</v>
      </c>
      <c r="I79" s="124">
        <f t="shared" si="18"/>
        <v>577</v>
      </c>
      <c r="J79" s="124" t="s">
        <v>476</v>
      </c>
      <c r="K79" s="125">
        <f t="shared" si="19"/>
        <v>577</v>
      </c>
      <c r="L79" s="125" t="s">
        <v>476</v>
      </c>
      <c r="M79" s="124">
        <f t="shared" si="20"/>
        <v>577</v>
      </c>
      <c r="N79" s="124" t="s">
        <v>476</v>
      </c>
      <c r="O79" s="125">
        <f t="shared" si="21"/>
        <v>577</v>
      </c>
      <c r="P79" s="125" t="s">
        <v>476</v>
      </c>
      <c r="Q79" s="123">
        <f t="shared" si="22"/>
        <v>577</v>
      </c>
      <c r="R79" s="123" t="s">
        <v>475</v>
      </c>
      <c r="S79" s="121">
        <f t="shared" si="23"/>
        <v>577</v>
      </c>
      <c r="T79" s="121" t="s">
        <v>475</v>
      </c>
      <c r="U79" s="127">
        <f t="shared" si="24"/>
        <v>577</v>
      </c>
      <c r="V79" s="127" t="s">
        <v>475</v>
      </c>
      <c r="W79" s="121">
        <f t="shared" si="25"/>
        <v>577</v>
      </c>
      <c r="X79" s="121" t="s">
        <v>475</v>
      </c>
      <c r="Y79" s="124">
        <f t="shared" si="26"/>
        <v>577</v>
      </c>
      <c r="Z79" s="124" t="s">
        <v>476</v>
      </c>
      <c r="AA79" s="125">
        <f t="shared" si="27"/>
        <v>577</v>
      </c>
      <c r="AB79" s="125" t="s">
        <v>476</v>
      </c>
    </row>
    <row r="80" spans="1:28" ht="14.1" customHeight="1" x14ac:dyDescent="0.25">
      <c r="A80" s="128">
        <f t="shared" si="14"/>
        <v>578</v>
      </c>
      <c r="B80" s="128" t="s">
        <v>476</v>
      </c>
      <c r="C80" s="125">
        <f t="shared" si="15"/>
        <v>578</v>
      </c>
      <c r="D80" s="125" t="s">
        <v>476</v>
      </c>
      <c r="E80" s="128">
        <f t="shared" si="16"/>
        <v>578</v>
      </c>
      <c r="F80" s="128" t="s">
        <v>476</v>
      </c>
      <c r="G80" s="125">
        <f t="shared" si="17"/>
        <v>578</v>
      </c>
      <c r="H80" s="125" t="s">
        <v>476</v>
      </c>
      <c r="I80" s="124">
        <f t="shared" si="18"/>
        <v>578</v>
      </c>
      <c r="J80" s="124" t="s">
        <v>476</v>
      </c>
      <c r="K80" s="125">
        <f t="shared" si="19"/>
        <v>578</v>
      </c>
      <c r="L80" s="125" t="s">
        <v>476</v>
      </c>
      <c r="M80" s="124">
        <f t="shared" si="20"/>
        <v>578</v>
      </c>
      <c r="N80" s="124" t="s">
        <v>476</v>
      </c>
      <c r="O80" s="125">
        <f t="shared" si="21"/>
        <v>578</v>
      </c>
      <c r="P80" s="125" t="s">
        <v>476</v>
      </c>
      <c r="Q80" s="123">
        <f t="shared" si="22"/>
        <v>578</v>
      </c>
      <c r="R80" s="123" t="s">
        <v>475</v>
      </c>
      <c r="S80" s="121">
        <f t="shared" si="23"/>
        <v>578</v>
      </c>
      <c r="T80" s="121" t="s">
        <v>475</v>
      </c>
      <c r="U80" s="127">
        <f t="shared" si="24"/>
        <v>578</v>
      </c>
      <c r="V80" s="127" t="s">
        <v>475</v>
      </c>
      <c r="W80" s="121">
        <f t="shared" si="25"/>
        <v>578</v>
      </c>
      <c r="X80" s="121" t="s">
        <v>475</v>
      </c>
      <c r="Y80" s="124">
        <f t="shared" si="26"/>
        <v>578</v>
      </c>
      <c r="Z80" s="124" t="s">
        <v>476</v>
      </c>
      <c r="AA80" s="125">
        <f t="shared" si="27"/>
        <v>578</v>
      </c>
      <c r="AB80" s="125" t="s">
        <v>476</v>
      </c>
    </row>
    <row r="81" spans="1:28" ht="14.1" customHeight="1" x14ac:dyDescent="0.25">
      <c r="A81" s="128">
        <f t="shared" si="14"/>
        <v>579</v>
      </c>
      <c r="B81" s="128" t="s">
        <v>476</v>
      </c>
      <c r="C81" s="125">
        <f t="shared" si="15"/>
        <v>579</v>
      </c>
      <c r="D81" s="125" t="s">
        <v>476</v>
      </c>
      <c r="E81" s="128">
        <f t="shared" si="16"/>
        <v>579</v>
      </c>
      <c r="F81" s="128" t="s">
        <v>476</v>
      </c>
      <c r="G81" s="125">
        <f t="shared" si="17"/>
        <v>579</v>
      </c>
      <c r="H81" s="125" t="s">
        <v>476</v>
      </c>
      <c r="I81" s="124">
        <f t="shared" si="18"/>
        <v>579</v>
      </c>
      <c r="J81" s="124" t="s">
        <v>476</v>
      </c>
      <c r="K81" s="125">
        <f t="shared" si="19"/>
        <v>579</v>
      </c>
      <c r="L81" s="125" t="s">
        <v>476</v>
      </c>
      <c r="M81" s="124">
        <f t="shared" si="20"/>
        <v>579</v>
      </c>
      <c r="N81" s="124" t="s">
        <v>476</v>
      </c>
      <c r="O81" s="125">
        <f t="shared" si="21"/>
        <v>579</v>
      </c>
      <c r="P81" s="125" t="s">
        <v>476</v>
      </c>
      <c r="Q81" s="123">
        <f t="shared" si="22"/>
        <v>579</v>
      </c>
      <c r="R81" s="123" t="s">
        <v>475</v>
      </c>
      <c r="S81" s="121">
        <f t="shared" si="23"/>
        <v>579</v>
      </c>
      <c r="T81" s="121" t="s">
        <v>475</v>
      </c>
      <c r="U81" s="127">
        <f t="shared" si="24"/>
        <v>579</v>
      </c>
      <c r="V81" s="127" t="s">
        <v>475</v>
      </c>
      <c r="W81" s="121">
        <f t="shared" si="25"/>
        <v>579</v>
      </c>
      <c r="X81" s="121" t="s">
        <v>475</v>
      </c>
      <c r="Y81" s="124">
        <f t="shared" si="26"/>
        <v>579</v>
      </c>
      <c r="Z81" s="124" t="s">
        <v>476</v>
      </c>
      <c r="AA81" s="125">
        <f t="shared" si="27"/>
        <v>579</v>
      </c>
      <c r="AB81" s="125" t="s">
        <v>476</v>
      </c>
    </row>
    <row r="82" spans="1:28" ht="14.1" customHeight="1" x14ac:dyDescent="0.25">
      <c r="A82" s="128">
        <f t="shared" si="14"/>
        <v>580</v>
      </c>
      <c r="B82" s="128" t="s">
        <v>476</v>
      </c>
      <c r="C82" s="125">
        <f t="shared" si="15"/>
        <v>580</v>
      </c>
      <c r="D82" s="125" t="s">
        <v>476</v>
      </c>
      <c r="E82" s="128">
        <f t="shared" si="16"/>
        <v>580</v>
      </c>
      <c r="F82" s="128" t="s">
        <v>476</v>
      </c>
      <c r="G82" s="125">
        <f t="shared" si="17"/>
        <v>580</v>
      </c>
      <c r="H82" s="125" t="s">
        <v>476</v>
      </c>
      <c r="I82" s="124">
        <f t="shared" si="18"/>
        <v>580</v>
      </c>
      <c r="J82" s="124" t="s">
        <v>476</v>
      </c>
      <c r="K82" s="125">
        <f t="shared" si="19"/>
        <v>580</v>
      </c>
      <c r="L82" s="125" t="s">
        <v>476</v>
      </c>
      <c r="M82" s="124">
        <f t="shared" si="20"/>
        <v>580</v>
      </c>
      <c r="N82" s="124" t="s">
        <v>476</v>
      </c>
      <c r="O82" s="125">
        <f t="shared" si="21"/>
        <v>580</v>
      </c>
      <c r="P82" s="125" t="s">
        <v>476</v>
      </c>
      <c r="Q82" s="123">
        <f t="shared" si="22"/>
        <v>580</v>
      </c>
      <c r="R82" s="123" t="s">
        <v>475</v>
      </c>
      <c r="S82" s="121">
        <f t="shared" si="23"/>
        <v>580</v>
      </c>
      <c r="T82" s="121" t="s">
        <v>475</v>
      </c>
      <c r="U82" s="127">
        <f t="shared" si="24"/>
        <v>580</v>
      </c>
      <c r="V82" s="127" t="s">
        <v>475</v>
      </c>
      <c r="W82" s="121">
        <f t="shared" si="25"/>
        <v>580</v>
      </c>
      <c r="X82" s="121" t="s">
        <v>475</v>
      </c>
      <c r="Y82" s="124">
        <f t="shared" si="26"/>
        <v>580</v>
      </c>
      <c r="Z82" s="124" t="s">
        <v>476</v>
      </c>
      <c r="AA82" s="125">
        <f t="shared" si="27"/>
        <v>580</v>
      </c>
      <c r="AB82" s="125" t="s">
        <v>476</v>
      </c>
    </row>
    <row r="83" spans="1:28" ht="14.1" customHeight="1" x14ac:dyDescent="0.25">
      <c r="A83" s="128">
        <f t="shared" si="14"/>
        <v>581</v>
      </c>
      <c r="B83" s="128" t="s">
        <v>476</v>
      </c>
      <c r="C83" s="125">
        <f t="shared" si="15"/>
        <v>581</v>
      </c>
      <c r="D83" s="125" t="s">
        <v>476</v>
      </c>
      <c r="E83" s="128">
        <f t="shared" si="16"/>
        <v>581</v>
      </c>
      <c r="F83" s="128" t="s">
        <v>476</v>
      </c>
      <c r="G83" s="125">
        <f t="shared" si="17"/>
        <v>581</v>
      </c>
      <c r="H83" s="125" t="s">
        <v>476</v>
      </c>
      <c r="I83" s="124">
        <f t="shared" si="18"/>
        <v>581</v>
      </c>
      <c r="J83" s="124" t="s">
        <v>476</v>
      </c>
      <c r="K83" s="125">
        <f t="shared" si="19"/>
        <v>581</v>
      </c>
      <c r="L83" s="125" t="s">
        <v>476</v>
      </c>
      <c r="M83" s="124">
        <f t="shared" si="20"/>
        <v>581</v>
      </c>
      <c r="N83" s="124" t="s">
        <v>476</v>
      </c>
      <c r="O83" s="125">
        <f t="shared" si="21"/>
        <v>581</v>
      </c>
      <c r="P83" s="125" t="s">
        <v>476</v>
      </c>
      <c r="Q83" s="123">
        <f t="shared" si="22"/>
        <v>581</v>
      </c>
      <c r="R83" s="123" t="s">
        <v>475</v>
      </c>
      <c r="S83" s="121">
        <f t="shared" si="23"/>
        <v>581</v>
      </c>
      <c r="T83" s="121" t="s">
        <v>475</v>
      </c>
      <c r="U83" s="127">
        <f t="shared" si="24"/>
        <v>581</v>
      </c>
      <c r="V83" s="127" t="s">
        <v>475</v>
      </c>
      <c r="W83" s="121">
        <f t="shared" si="25"/>
        <v>581</v>
      </c>
      <c r="X83" s="121" t="s">
        <v>475</v>
      </c>
      <c r="Y83" s="124">
        <f t="shared" si="26"/>
        <v>581</v>
      </c>
      <c r="Z83" s="124" t="s">
        <v>476</v>
      </c>
      <c r="AA83" s="125">
        <f t="shared" si="27"/>
        <v>581</v>
      </c>
      <c r="AB83" s="125" t="s">
        <v>476</v>
      </c>
    </row>
    <row r="84" spans="1:28" ht="14.1" customHeight="1" x14ac:dyDescent="0.25">
      <c r="A84" s="128">
        <f t="shared" si="14"/>
        <v>582</v>
      </c>
      <c r="B84" s="128" t="s">
        <v>476</v>
      </c>
      <c r="C84" s="125">
        <f t="shared" si="15"/>
        <v>582</v>
      </c>
      <c r="D84" s="125" t="s">
        <v>476</v>
      </c>
      <c r="E84" s="128">
        <f t="shared" si="16"/>
        <v>582</v>
      </c>
      <c r="F84" s="128" t="s">
        <v>476</v>
      </c>
      <c r="G84" s="125">
        <f t="shared" si="17"/>
        <v>582</v>
      </c>
      <c r="H84" s="125" t="s">
        <v>476</v>
      </c>
      <c r="I84" s="124">
        <f t="shared" si="18"/>
        <v>582</v>
      </c>
      <c r="J84" s="124" t="s">
        <v>476</v>
      </c>
      <c r="K84" s="125">
        <f t="shared" si="19"/>
        <v>582</v>
      </c>
      <c r="L84" s="125" t="s">
        <v>476</v>
      </c>
      <c r="M84" s="124">
        <f t="shared" si="20"/>
        <v>582</v>
      </c>
      <c r="N84" s="124" t="s">
        <v>476</v>
      </c>
      <c r="O84" s="125">
        <f t="shared" si="21"/>
        <v>582</v>
      </c>
      <c r="P84" s="125" t="s">
        <v>476</v>
      </c>
      <c r="Q84" s="123">
        <f t="shared" si="22"/>
        <v>582</v>
      </c>
      <c r="R84" s="123" t="s">
        <v>475</v>
      </c>
      <c r="S84" s="121">
        <f t="shared" si="23"/>
        <v>582</v>
      </c>
      <c r="T84" s="121" t="s">
        <v>475</v>
      </c>
      <c r="U84" s="127">
        <f t="shared" si="24"/>
        <v>582</v>
      </c>
      <c r="V84" s="127" t="s">
        <v>475</v>
      </c>
      <c r="W84" s="121">
        <f t="shared" si="25"/>
        <v>582</v>
      </c>
      <c r="X84" s="121" t="s">
        <v>475</v>
      </c>
      <c r="Y84" s="124">
        <f t="shared" si="26"/>
        <v>582</v>
      </c>
      <c r="Z84" s="124" t="s">
        <v>476</v>
      </c>
      <c r="AA84" s="125">
        <f t="shared" si="27"/>
        <v>582</v>
      </c>
      <c r="AB84" s="125" t="s">
        <v>476</v>
      </c>
    </row>
    <row r="85" spans="1:28" ht="14.1" customHeight="1" x14ac:dyDescent="0.25">
      <c r="A85" s="128">
        <f t="shared" si="14"/>
        <v>583</v>
      </c>
      <c r="B85" s="128" t="s">
        <v>476</v>
      </c>
      <c r="C85" s="125">
        <f t="shared" si="15"/>
        <v>583</v>
      </c>
      <c r="D85" s="125" t="s">
        <v>476</v>
      </c>
      <c r="E85" s="128">
        <f t="shared" si="16"/>
        <v>583</v>
      </c>
      <c r="F85" s="128" t="s">
        <v>476</v>
      </c>
      <c r="G85" s="125">
        <f t="shared" si="17"/>
        <v>583</v>
      </c>
      <c r="H85" s="125" t="s">
        <v>476</v>
      </c>
      <c r="I85" s="124">
        <f t="shared" si="18"/>
        <v>583</v>
      </c>
      <c r="J85" s="124" t="s">
        <v>476</v>
      </c>
      <c r="K85" s="125">
        <f t="shared" si="19"/>
        <v>583</v>
      </c>
      <c r="L85" s="125" t="s">
        <v>476</v>
      </c>
      <c r="M85" s="124">
        <f t="shared" si="20"/>
        <v>583</v>
      </c>
      <c r="N85" s="124" t="s">
        <v>476</v>
      </c>
      <c r="O85" s="125">
        <f t="shared" si="21"/>
        <v>583</v>
      </c>
      <c r="P85" s="125" t="s">
        <v>476</v>
      </c>
      <c r="Q85" s="123">
        <f t="shared" si="22"/>
        <v>583</v>
      </c>
      <c r="R85" s="123" t="s">
        <v>475</v>
      </c>
      <c r="S85" s="121">
        <f t="shared" si="23"/>
        <v>583</v>
      </c>
      <c r="T85" s="121" t="s">
        <v>475</v>
      </c>
      <c r="U85" s="127">
        <f t="shared" si="24"/>
        <v>583</v>
      </c>
      <c r="V85" s="127" t="s">
        <v>475</v>
      </c>
      <c r="W85" s="121">
        <f t="shared" si="25"/>
        <v>583</v>
      </c>
      <c r="X85" s="121" t="s">
        <v>475</v>
      </c>
      <c r="Y85" s="124">
        <f t="shared" si="26"/>
        <v>583</v>
      </c>
      <c r="Z85" s="124" t="s">
        <v>476</v>
      </c>
      <c r="AA85" s="125">
        <f t="shared" si="27"/>
        <v>583</v>
      </c>
      <c r="AB85" s="125" t="s">
        <v>476</v>
      </c>
    </row>
    <row r="86" spans="1:28" ht="14.1" customHeight="1" x14ac:dyDescent="0.25">
      <c r="A86" s="128">
        <f t="shared" si="14"/>
        <v>584</v>
      </c>
      <c r="B86" s="128" t="s">
        <v>476</v>
      </c>
      <c r="C86" s="125">
        <f t="shared" si="15"/>
        <v>584</v>
      </c>
      <c r="D86" s="125" t="s">
        <v>476</v>
      </c>
      <c r="E86" s="128">
        <f t="shared" si="16"/>
        <v>584</v>
      </c>
      <c r="F86" s="128" t="s">
        <v>476</v>
      </c>
      <c r="G86" s="125">
        <f t="shared" si="17"/>
        <v>584</v>
      </c>
      <c r="H86" s="125" t="s">
        <v>476</v>
      </c>
      <c r="I86" s="124">
        <f t="shared" si="18"/>
        <v>584</v>
      </c>
      <c r="J86" s="124" t="s">
        <v>476</v>
      </c>
      <c r="K86" s="125">
        <f t="shared" si="19"/>
        <v>584</v>
      </c>
      <c r="L86" s="125" t="s">
        <v>476</v>
      </c>
      <c r="M86" s="124">
        <f t="shared" si="20"/>
        <v>584</v>
      </c>
      <c r="N86" s="124" t="s">
        <v>476</v>
      </c>
      <c r="O86" s="125">
        <f t="shared" si="21"/>
        <v>584</v>
      </c>
      <c r="P86" s="125" t="s">
        <v>476</v>
      </c>
      <c r="Q86" s="123">
        <f t="shared" si="22"/>
        <v>584</v>
      </c>
      <c r="R86" s="123" t="s">
        <v>475</v>
      </c>
      <c r="S86" s="121">
        <f t="shared" si="23"/>
        <v>584</v>
      </c>
      <c r="T86" s="121" t="s">
        <v>475</v>
      </c>
      <c r="U86" s="127">
        <f t="shared" si="24"/>
        <v>584</v>
      </c>
      <c r="V86" s="127" t="s">
        <v>475</v>
      </c>
      <c r="W86" s="121">
        <f t="shared" si="25"/>
        <v>584</v>
      </c>
      <c r="X86" s="121" t="s">
        <v>475</v>
      </c>
      <c r="Y86" s="124">
        <f t="shared" si="26"/>
        <v>584</v>
      </c>
      <c r="Z86" s="124" t="s">
        <v>476</v>
      </c>
      <c r="AA86" s="125">
        <f t="shared" si="27"/>
        <v>584</v>
      </c>
      <c r="AB86" s="125" t="s">
        <v>476</v>
      </c>
    </row>
    <row r="87" spans="1:28" ht="14.1" customHeight="1" x14ac:dyDescent="0.25">
      <c r="A87" s="128">
        <f t="shared" si="14"/>
        <v>585</v>
      </c>
      <c r="B87" s="128" t="s">
        <v>476</v>
      </c>
      <c r="C87" s="125">
        <f t="shared" si="15"/>
        <v>585</v>
      </c>
      <c r="D87" s="125" t="s">
        <v>476</v>
      </c>
      <c r="E87" s="128">
        <f t="shared" si="16"/>
        <v>585</v>
      </c>
      <c r="F87" s="128" t="s">
        <v>476</v>
      </c>
      <c r="G87" s="125">
        <f t="shared" si="17"/>
        <v>585</v>
      </c>
      <c r="H87" s="125" t="s">
        <v>476</v>
      </c>
      <c r="I87" s="124">
        <f t="shared" si="18"/>
        <v>585</v>
      </c>
      <c r="J87" s="124" t="s">
        <v>476</v>
      </c>
      <c r="K87" s="125">
        <f t="shared" si="19"/>
        <v>585</v>
      </c>
      <c r="L87" s="125" t="s">
        <v>476</v>
      </c>
      <c r="M87" s="124">
        <f t="shared" si="20"/>
        <v>585</v>
      </c>
      <c r="N87" s="124" t="s">
        <v>476</v>
      </c>
      <c r="O87" s="125">
        <f t="shared" si="21"/>
        <v>585</v>
      </c>
      <c r="P87" s="125" t="s">
        <v>476</v>
      </c>
      <c r="Q87" s="123">
        <f t="shared" si="22"/>
        <v>585</v>
      </c>
      <c r="R87" s="123" t="s">
        <v>475</v>
      </c>
      <c r="S87" s="121">
        <f t="shared" si="23"/>
        <v>585</v>
      </c>
      <c r="T87" s="121" t="s">
        <v>475</v>
      </c>
      <c r="U87" s="127">
        <f t="shared" si="24"/>
        <v>585</v>
      </c>
      <c r="V87" s="127" t="s">
        <v>475</v>
      </c>
      <c r="W87" s="121">
        <f t="shared" si="25"/>
        <v>585</v>
      </c>
      <c r="X87" s="121" t="s">
        <v>475</v>
      </c>
      <c r="Y87" s="124">
        <f t="shared" si="26"/>
        <v>585</v>
      </c>
      <c r="Z87" s="124" t="s">
        <v>476</v>
      </c>
      <c r="AA87" s="125">
        <f t="shared" si="27"/>
        <v>585</v>
      </c>
      <c r="AB87" s="125" t="s">
        <v>476</v>
      </c>
    </row>
    <row r="88" spans="1:28" ht="14.1" customHeight="1" x14ac:dyDescent="0.25">
      <c r="A88" s="128">
        <f t="shared" si="14"/>
        <v>586</v>
      </c>
      <c r="B88" s="128" t="s">
        <v>476</v>
      </c>
      <c r="C88" s="125">
        <f t="shared" si="15"/>
        <v>586</v>
      </c>
      <c r="D88" s="125" t="s">
        <v>476</v>
      </c>
      <c r="E88" s="128">
        <f t="shared" si="16"/>
        <v>586</v>
      </c>
      <c r="F88" s="128" t="s">
        <v>476</v>
      </c>
      <c r="G88" s="125">
        <f t="shared" si="17"/>
        <v>586</v>
      </c>
      <c r="H88" s="125" t="s">
        <v>476</v>
      </c>
      <c r="I88" s="124">
        <f t="shared" si="18"/>
        <v>586</v>
      </c>
      <c r="J88" s="124" t="s">
        <v>476</v>
      </c>
      <c r="K88" s="125">
        <f t="shared" si="19"/>
        <v>586</v>
      </c>
      <c r="L88" s="125" t="s">
        <v>476</v>
      </c>
      <c r="M88" s="124">
        <f t="shared" si="20"/>
        <v>586</v>
      </c>
      <c r="N88" s="124" t="s">
        <v>476</v>
      </c>
      <c r="O88" s="125">
        <f t="shared" si="21"/>
        <v>586</v>
      </c>
      <c r="P88" s="125" t="s">
        <v>476</v>
      </c>
      <c r="Q88" s="123">
        <f t="shared" si="22"/>
        <v>586</v>
      </c>
      <c r="R88" s="123" t="s">
        <v>475</v>
      </c>
      <c r="S88" s="121">
        <f t="shared" si="23"/>
        <v>586</v>
      </c>
      <c r="T88" s="121" t="s">
        <v>475</v>
      </c>
      <c r="U88" s="127">
        <f t="shared" si="24"/>
        <v>586</v>
      </c>
      <c r="V88" s="127" t="s">
        <v>475</v>
      </c>
      <c r="W88" s="121">
        <f t="shared" si="25"/>
        <v>586</v>
      </c>
      <c r="X88" s="121" t="s">
        <v>475</v>
      </c>
      <c r="Y88" s="124">
        <f t="shared" si="26"/>
        <v>586</v>
      </c>
      <c r="Z88" s="124" t="s">
        <v>476</v>
      </c>
      <c r="AA88" s="125">
        <f t="shared" si="27"/>
        <v>586</v>
      </c>
      <c r="AB88" s="125" t="s">
        <v>476</v>
      </c>
    </row>
    <row r="89" spans="1:28" ht="14.1" customHeight="1" x14ac:dyDescent="0.25">
      <c r="A89" s="128">
        <f t="shared" si="14"/>
        <v>587</v>
      </c>
      <c r="B89" s="128" t="s">
        <v>476</v>
      </c>
      <c r="C89" s="125">
        <f t="shared" si="15"/>
        <v>587</v>
      </c>
      <c r="D89" s="125" t="s">
        <v>476</v>
      </c>
      <c r="E89" s="128">
        <f t="shared" si="16"/>
        <v>587</v>
      </c>
      <c r="F89" s="128" t="s">
        <v>476</v>
      </c>
      <c r="G89" s="125">
        <f t="shared" si="17"/>
        <v>587</v>
      </c>
      <c r="H89" s="125" t="s">
        <v>476</v>
      </c>
      <c r="I89" s="124">
        <f t="shared" si="18"/>
        <v>587</v>
      </c>
      <c r="J89" s="124" t="s">
        <v>476</v>
      </c>
      <c r="K89" s="125">
        <f t="shared" si="19"/>
        <v>587</v>
      </c>
      <c r="L89" s="125" t="s">
        <v>476</v>
      </c>
      <c r="M89" s="124">
        <f t="shared" si="20"/>
        <v>587</v>
      </c>
      <c r="N89" s="124" t="s">
        <v>476</v>
      </c>
      <c r="O89" s="125">
        <f t="shared" si="21"/>
        <v>587</v>
      </c>
      <c r="P89" s="125" t="s">
        <v>476</v>
      </c>
      <c r="Q89" s="123">
        <f t="shared" si="22"/>
        <v>587</v>
      </c>
      <c r="R89" s="123" t="s">
        <v>475</v>
      </c>
      <c r="S89" s="121">
        <f t="shared" si="23"/>
        <v>587</v>
      </c>
      <c r="T89" s="121" t="s">
        <v>475</v>
      </c>
      <c r="U89" s="127">
        <f t="shared" si="24"/>
        <v>587</v>
      </c>
      <c r="V89" s="127" t="s">
        <v>475</v>
      </c>
      <c r="W89" s="121">
        <f t="shared" si="25"/>
        <v>587</v>
      </c>
      <c r="X89" s="121" t="s">
        <v>475</v>
      </c>
      <c r="Y89" s="124">
        <f t="shared" si="26"/>
        <v>587</v>
      </c>
      <c r="Z89" s="124" t="s">
        <v>476</v>
      </c>
      <c r="AA89" s="125">
        <f t="shared" si="27"/>
        <v>587</v>
      </c>
      <c r="AB89" s="125" t="s">
        <v>476</v>
      </c>
    </row>
    <row r="90" spans="1:28" ht="14.1" customHeight="1" x14ac:dyDescent="0.25">
      <c r="A90" s="128">
        <f t="shared" si="14"/>
        <v>588</v>
      </c>
      <c r="B90" s="128" t="s">
        <v>476</v>
      </c>
      <c r="C90" s="125">
        <f t="shared" si="15"/>
        <v>588</v>
      </c>
      <c r="D90" s="125" t="s">
        <v>476</v>
      </c>
      <c r="E90" s="128">
        <f t="shared" si="16"/>
        <v>588</v>
      </c>
      <c r="F90" s="128" t="s">
        <v>476</v>
      </c>
      <c r="G90" s="125">
        <f t="shared" si="17"/>
        <v>588</v>
      </c>
      <c r="H90" s="125" t="s">
        <v>476</v>
      </c>
      <c r="I90" s="124">
        <f t="shared" si="18"/>
        <v>588</v>
      </c>
      <c r="J90" s="124" t="s">
        <v>476</v>
      </c>
      <c r="K90" s="125">
        <f t="shared" si="19"/>
        <v>588</v>
      </c>
      <c r="L90" s="125" t="s">
        <v>476</v>
      </c>
      <c r="M90" s="124">
        <f t="shared" si="20"/>
        <v>588</v>
      </c>
      <c r="N90" s="124" t="s">
        <v>476</v>
      </c>
      <c r="O90" s="125">
        <f t="shared" si="21"/>
        <v>588</v>
      </c>
      <c r="P90" s="125" t="s">
        <v>476</v>
      </c>
      <c r="Q90" s="123">
        <f t="shared" si="22"/>
        <v>588</v>
      </c>
      <c r="R90" s="123" t="s">
        <v>475</v>
      </c>
      <c r="S90" s="121">
        <f t="shared" si="23"/>
        <v>588</v>
      </c>
      <c r="T90" s="121" t="s">
        <v>475</v>
      </c>
      <c r="U90" s="127">
        <f t="shared" si="24"/>
        <v>588</v>
      </c>
      <c r="V90" s="127" t="s">
        <v>475</v>
      </c>
      <c r="W90" s="121">
        <f t="shared" si="25"/>
        <v>588</v>
      </c>
      <c r="X90" s="121" t="s">
        <v>475</v>
      </c>
      <c r="Y90" s="124">
        <f t="shared" si="26"/>
        <v>588</v>
      </c>
      <c r="Z90" s="124" t="s">
        <v>476</v>
      </c>
      <c r="AA90" s="125">
        <f t="shared" si="27"/>
        <v>588</v>
      </c>
      <c r="AB90" s="125" t="s">
        <v>476</v>
      </c>
    </row>
    <row r="91" spans="1:28" ht="14.1" customHeight="1" x14ac:dyDescent="0.25">
      <c r="A91" s="128">
        <f t="shared" si="14"/>
        <v>589</v>
      </c>
      <c r="B91" s="128" t="s">
        <v>476</v>
      </c>
      <c r="C91" s="125">
        <f t="shared" si="15"/>
        <v>589</v>
      </c>
      <c r="D91" s="125" t="s">
        <v>476</v>
      </c>
      <c r="E91" s="128">
        <f t="shared" si="16"/>
        <v>589</v>
      </c>
      <c r="F91" s="128" t="s">
        <v>476</v>
      </c>
      <c r="G91" s="125">
        <f t="shared" si="17"/>
        <v>589</v>
      </c>
      <c r="H91" s="125" t="s">
        <v>476</v>
      </c>
      <c r="I91" s="124">
        <f t="shared" si="18"/>
        <v>589</v>
      </c>
      <c r="J91" s="124" t="s">
        <v>476</v>
      </c>
      <c r="K91" s="125">
        <f t="shared" si="19"/>
        <v>589</v>
      </c>
      <c r="L91" s="125" t="s">
        <v>476</v>
      </c>
      <c r="M91" s="124">
        <f t="shared" si="20"/>
        <v>589</v>
      </c>
      <c r="N91" s="124" t="s">
        <v>476</v>
      </c>
      <c r="O91" s="125">
        <f t="shared" si="21"/>
        <v>589</v>
      </c>
      <c r="P91" s="125" t="s">
        <v>476</v>
      </c>
      <c r="Q91" s="123">
        <f t="shared" si="22"/>
        <v>589</v>
      </c>
      <c r="R91" s="123" t="s">
        <v>475</v>
      </c>
      <c r="S91" s="121">
        <f t="shared" si="23"/>
        <v>589</v>
      </c>
      <c r="T91" s="121" t="s">
        <v>475</v>
      </c>
      <c r="U91" s="127">
        <f t="shared" si="24"/>
        <v>589</v>
      </c>
      <c r="V91" s="127" t="s">
        <v>475</v>
      </c>
      <c r="W91" s="121">
        <f t="shared" si="25"/>
        <v>589</v>
      </c>
      <c r="X91" s="121" t="s">
        <v>475</v>
      </c>
      <c r="Y91" s="124">
        <f t="shared" si="26"/>
        <v>589</v>
      </c>
      <c r="Z91" s="124" t="s">
        <v>476</v>
      </c>
      <c r="AA91" s="125">
        <f t="shared" si="27"/>
        <v>589</v>
      </c>
      <c r="AB91" s="125" t="s">
        <v>476</v>
      </c>
    </row>
    <row r="92" spans="1:28" ht="14.1" customHeight="1" x14ac:dyDescent="0.25">
      <c r="A92" s="128">
        <f t="shared" si="14"/>
        <v>590</v>
      </c>
      <c r="B92" s="128" t="s">
        <v>476</v>
      </c>
      <c r="C92" s="125">
        <f t="shared" si="15"/>
        <v>590</v>
      </c>
      <c r="D92" s="125" t="s">
        <v>476</v>
      </c>
      <c r="E92" s="128">
        <f t="shared" si="16"/>
        <v>590</v>
      </c>
      <c r="F92" s="128" t="s">
        <v>476</v>
      </c>
      <c r="G92" s="125">
        <f t="shared" si="17"/>
        <v>590</v>
      </c>
      <c r="H92" s="125" t="s">
        <v>476</v>
      </c>
      <c r="I92" s="124">
        <f t="shared" si="18"/>
        <v>590</v>
      </c>
      <c r="J92" s="124" t="s">
        <v>476</v>
      </c>
      <c r="K92" s="125">
        <f t="shared" si="19"/>
        <v>590</v>
      </c>
      <c r="L92" s="125" t="s">
        <v>476</v>
      </c>
      <c r="M92" s="124">
        <f t="shared" si="20"/>
        <v>590</v>
      </c>
      <c r="N92" s="124" t="s">
        <v>476</v>
      </c>
      <c r="O92" s="125">
        <f t="shared" si="21"/>
        <v>590</v>
      </c>
      <c r="P92" s="125" t="s">
        <v>476</v>
      </c>
      <c r="Q92" s="123">
        <f t="shared" si="22"/>
        <v>590</v>
      </c>
      <c r="R92" s="123" t="s">
        <v>475</v>
      </c>
      <c r="S92" s="121">
        <f t="shared" si="23"/>
        <v>590</v>
      </c>
      <c r="T92" s="121" t="s">
        <v>475</v>
      </c>
      <c r="U92" s="127">
        <f t="shared" si="24"/>
        <v>590</v>
      </c>
      <c r="V92" s="127" t="s">
        <v>475</v>
      </c>
      <c r="W92" s="121">
        <f t="shared" si="25"/>
        <v>590</v>
      </c>
      <c r="X92" s="121" t="s">
        <v>475</v>
      </c>
      <c r="Y92" s="124">
        <f t="shared" si="26"/>
        <v>590</v>
      </c>
      <c r="Z92" s="124" t="s">
        <v>476</v>
      </c>
      <c r="AA92" s="125">
        <f t="shared" si="27"/>
        <v>590</v>
      </c>
      <c r="AB92" s="125" t="s">
        <v>476</v>
      </c>
    </row>
    <row r="93" spans="1:28" ht="14.1" customHeight="1" x14ac:dyDescent="0.25">
      <c r="A93" s="128">
        <f t="shared" si="14"/>
        <v>591</v>
      </c>
      <c r="B93" s="128" t="s">
        <v>476</v>
      </c>
      <c r="C93" s="125">
        <f t="shared" si="15"/>
        <v>591</v>
      </c>
      <c r="D93" s="125" t="s">
        <v>476</v>
      </c>
      <c r="E93" s="128">
        <f t="shared" si="16"/>
        <v>591</v>
      </c>
      <c r="F93" s="128" t="s">
        <v>476</v>
      </c>
      <c r="G93" s="125">
        <f t="shared" si="17"/>
        <v>591</v>
      </c>
      <c r="H93" s="125" t="s">
        <v>476</v>
      </c>
      <c r="I93" s="124">
        <f t="shared" si="18"/>
        <v>591</v>
      </c>
      <c r="J93" s="124" t="s">
        <v>476</v>
      </c>
      <c r="K93" s="125">
        <f t="shared" si="19"/>
        <v>591</v>
      </c>
      <c r="L93" s="125" t="s">
        <v>476</v>
      </c>
      <c r="M93" s="124">
        <f t="shared" si="20"/>
        <v>591</v>
      </c>
      <c r="N93" s="124" t="s">
        <v>476</v>
      </c>
      <c r="O93" s="125">
        <f t="shared" si="21"/>
        <v>591</v>
      </c>
      <c r="P93" s="125" t="s">
        <v>476</v>
      </c>
      <c r="Q93" s="123">
        <f t="shared" si="22"/>
        <v>591</v>
      </c>
      <c r="R93" s="123" t="s">
        <v>475</v>
      </c>
      <c r="S93" s="121">
        <f t="shared" si="23"/>
        <v>591</v>
      </c>
      <c r="T93" s="121" t="s">
        <v>475</v>
      </c>
      <c r="U93" s="127">
        <f t="shared" si="24"/>
        <v>591</v>
      </c>
      <c r="V93" s="127" t="s">
        <v>475</v>
      </c>
      <c r="W93" s="121">
        <f t="shared" si="25"/>
        <v>591</v>
      </c>
      <c r="X93" s="121" t="s">
        <v>475</v>
      </c>
      <c r="Y93" s="124">
        <f t="shared" si="26"/>
        <v>591</v>
      </c>
      <c r="Z93" s="124" t="s">
        <v>476</v>
      </c>
      <c r="AA93" s="125">
        <f t="shared" si="27"/>
        <v>591</v>
      </c>
      <c r="AB93" s="125" t="s">
        <v>476</v>
      </c>
    </row>
    <row r="94" spans="1:28" ht="14.1" customHeight="1" x14ac:dyDescent="0.25">
      <c r="A94" s="128">
        <f t="shared" si="14"/>
        <v>592</v>
      </c>
      <c r="B94" s="128" t="s">
        <v>476</v>
      </c>
      <c r="C94" s="125">
        <f t="shared" si="15"/>
        <v>592</v>
      </c>
      <c r="D94" s="125" t="s">
        <v>476</v>
      </c>
      <c r="E94" s="128">
        <f t="shared" si="16"/>
        <v>592</v>
      </c>
      <c r="F94" s="128" t="s">
        <v>476</v>
      </c>
      <c r="G94" s="125">
        <f t="shared" si="17"/>
        <v>592</v>
      </c>
      <c r="H94" s="125" t="s">
        <v>476</v>
      </c>
      <c r="I94" s="124">
        <f t="shared" si="18"/>
        <v>592</v>
      </c>
      <c r="J94" s="124" t="s">
        <v>476</v>
      </c>
      <c r="K94" s="125">
        <f t="shared" si="19"/>
        <v>592</v>
      </c>
      <c r="L94" s="125" t="s">
        <v>476</v>
      </c>
      <c r="M94" s="124">
        <f t="shared" si="20"/>
        <v>592</v>
      </c>
      <c r="N94" s="124" t="s">
        <v>476</v>
      </c>
      <c r="O94" s="125">
        <f t="shared" si="21"/>
        <v>592</v>
      </c>
      <c r="P94" s="125" t="s">
        <v>476</v>
      </c>
      <c r="Q94" s="123">
        <f t="shared" si="22"/>
        <v>592</v>
      </c>
      <c r="R94" s="123" t="s">
        <v>475</v>
      </c>
      <c r="S94" s="121">
        <f t="shared" si="23"/>
        <v>592</v>
      </c>
      <c r="T94" s="121" t="s">
        <v>475</v>
      </c>
      <c r="U94" s="127">
        <f t="shared" si="24"/>
        <v>592</v>
      </c>
      <c r="V94" s="127" t="s">
        <v>475</v>
      </c>
      <c r="W94" s="121">
        <f t="shared" si="25"/>
        <v>592</v>
      </c>
      <c r="X94" s="121" t="s">
        <v>475</v>
      </c>
      <c r="Y94" s="124">
        <f t="shared" si="26"/>
        <v>592</v>
      </c>
      <c r="Z94" s="124" t="s">
        <v>476</v>
      </c>
      <c r="AA94" s="125">
        <f t="shared" si="27"/>
        <v>592</v>
      </c>
      <c r="AB94" s="125" t="s">
        <v>476</v>
      </c>
    </row>
    <row r="95" spans="1:28" ht="14.1" customHeight="1" x14ac:dyDescent="0.25">
      <c r="A95" s="128">
        <f t="shared" si="14"/>
        <v>593</v>
      </c>
      <c r="B95" s="128" t="s">
        <v>476</v>
      </c>
      <c r="C95" s="125">
        <f t="shared" si="15"/>
        <v>593</v>
      </c>
      <c r="D95" s="125" t="s">
        <v>476</v>
      </c>
      <c r="E95" s="128">
        <f t="shared" si="16"/>
        <v>593</v>
      </c>
      <c r="F95" s="128" t="s">
        <v>476</v>
      </c>
      <c r="G95" s="125">
        <f t="shared" si="17"/>
        <v>593</v>
      </c>
      <c r="H95" s="125" t="s">
        <v>476</v>
      </c>
      <c r="I95" s="124">
        <f t="shared" si="18"/>
        <v>593</v>
      </c>
      <c r="J95" s="124" t="s">
        <v>476</v>
      </c>
      <c r="K95" s="125">
        <f t="shared" si="19"/>
        <v>593</v>
      </c>
      <c r="L95" s="125" t="s">
        <v>476</v>
      </c>
      <c r="M95" s="124">
        <f t="shared" si="20"/>
        <v>593</v>
      </c>
      <c r="N95" s="124" t="s">
        <v>476</v>
      </c>
      <c r="O95" s="125">
        <f t="shared" si="21"/>
        <v>593</v>
      </c>
      <c r="P95" s="125" t="s">
        <v>476</v>
      </c>
      <c r="Q95" s="123">
        <f t="shared" si="22"/>
        <v>593</v>
      </c>
      <c r="R95" s="123" t="s">
        <v>475</v>
      </c>
      <c r="S95" s="121">
        <f t="shared" si="23"/>
        <v>593</v>
      </c>
      <c r="T95" s="121" t="s">
        <v>475</v>
      </c>
      <c r="U95" s="127">
        <f t="shared" si="24"/>
        <v>593</v>
      </c>
      <c r="V95" s="127" t="s">
        <v>475</v>
      </c>
      <c r="W95" s="121">
        <f t="shared" si="25"/>
        <v>593</v>
      </c>
      <c r="X95" s="121" t="s">
        <v>475</v>
      </c>
      <c r="Y95" s="124">
        <f t="shared" si="26"/>
        <v>593</v>
      </c>
      <c r="Z95" s="124" t="s">
        <v>476</v>
      </c>
      <c r="AA95" s="125">
        <f t="shared" si="27"/>
        <v>593</v>
      </c>
      <c r="AB95" s="125" t="s">
        <v>476</v>
      </c>
    </row>
    <row r="96" spans="1:28" ht="14.1" customHeight="1" x14ac:dyDescent="0.25">
      <c r="A96" s="128">
        <f t="shared" si="14"/>
        <v>594</v>
      </c>
      <c r="B96" s="128" t="s">
        <v>476</v>
      </c>
      <c r="C96" s="125">
        <f t="shared" si="15"/>
        <v>594</v>
      </c>
      <c r="D96" s="125" t="s">
        <v>476</v>
      </c>
      <c r="E96" s="128">
        <f t="shared" si="16"/>
        <v>594</v>
      </c>
      <c r="F96" s="128" t="s">
        <v>476</v>
      </c>
      <c r="G96" s="125">
        <f t="shared" si="17"/>
        <v>594</v>
      </c>
      <c r="H96" s="125" t="s">
        <v>476</v>
      </c>
      <c r="I96" s="124">
        <f t="shared" si="18"/>
        <v>594</v>
      </c>
      <c r="J96" s="124" t="s">
        <v>476</v>
      </c>
      <c r="K96" s="125">
        <f t="shared" si="19"/>
        <v>594</v>
      </c>
      <c r="L96" s="125" t="s">
        <v>476</v>
      </c>
      <c r="M96" s="124">
        <f t="shared" si="20"/>
        <v>594</v>
      </c>
      <c r="N96" s="124" t="s">
        <v>476</v>
      </c>
      <c r="O96" s="125">
        <f t="shared" si="21"/>
        <v>594</v>
      </c>
      <c r="P96" s="125" t="s">
        <v>476</v>
      </c>
      <c r="Q96" s="123">
        <f t="shared" si="22"/>
        <v>594</v>
      </c>
      <c r="R96" s="123" t="s">
        <v>475</v>
      </c>
      <c r="S96" s="121">
        <f t="shared" si="23"/>
        <v>594</v>
      </c>
      <c r="T96" s="121" t="s">
        <v>475</v>
      </c>
      <c r="U96" s="127">
        <f t="shared" si="24"/>
        <v>594</v>
      </c>
      <c r="V96" s="127" t="s">
        <v>475</v>
      </c>
      <c r="W96" s="121">
        <f t="shared" si="25"/>
        <v>594</v>
      </c>
      <c r="X96" s="121" t="s">
        <v>475</v>
      </c>
      <c r="Y96" s="124">
        <f t="shared" si="26"/>
        <v>594</v>
      </c>
      <c r="Z96" s="124" t="s">
        <v>476</v>
      </c>
      <c r="AA96" s="125">
        <f t="shared" si="27"/>
        <v>594</v>
      </c>
      <c r="AB96" s="125" t="s">
        <v>476</v>
      </c>
    </row>
    <row r="97" spans="1:28" ht="14.1" customHeight="1" x14ac:dyDescent="0.25">
      <c r="A97" s="128">
        <f t="shared" si="14"/>
        <v>595</v>
      </c>
      <c r="B97" s="128" t="s">
        <v>476</v>
      </c>
      <c r="C97" s="125">
        <f t="shared" si="15"/>
        <v>595</v>
      </c>
      <c r="D97" s="125" t="s">
        <v>476</v>
      </c>
      <c r="E97" s="128">
        <f t="shared" si="16"/>
        <v>595</v>
      </c>
      <c r="F97" s="128" t="s">
        <v>476</v>
      </c>
      <c r="G97" s="125">
        <f t="shared" si="17"/>
        <v>595</v>
      </c>
      <c r="H97" s="125" t="s">
        <v>476</v>
      </c>
      <c r="I97" s="124">
        <f t="shared" si="18"/>
        <v>595</v>
      </c>
      <c r="J97" s="124" t="s">
        <v>476</v>
      </c>
      <c r="K97" s="125">
        <f t="shared" si="19"/>
        <v>595</v>
      </c>
      <c r="L97" s="125" t="s">
        <v>476</v>
      </c>
      <c r="M97" s="124">
        <f t="shared" si="20"/>
        <v>595</v>
      </c>
      <c r="N97" s="124" t="s">
        <v>476</v>
      </c>
      <c r="O97" s="125">
        <f t="shared" si="21"/>
        <v>595</v>
      </c>
      <c r="P97" s="125" t="s">
        <v>476</v>
      </c>
      <c r="Q97" s="123">
        <f t="shared" si="22"/>
        <v>595</v>
      </c>
      <c r="R97" s="123" t="s">
        <v>475</v>
      </c>
      <c r="S97" s="121">
        <f t="shared" si="23"/>
        <v>595</v>
      </c>
      <c r="T97" s="121" t="s">
        <v>475</v>
      </c>
      <c r="U97" s="127">
        <f t="shared" si="24"/>
        <v>595</v>
      </c>
      <c r="V97" s="127" t="s">
        <v>475</v>
      </c>
      <c r="W97" s="121">
        <f t="shared" si="25"/>
        <v>595</v>
      </c>
      <c r="X97" s="121" t="s">
        <v>475</v>
      </c>
      <c r="Y97" s="124">
        <f t="shared" si="26"/>
        <v>595</v>
      </c>
      <c r="Z97" s="124" t="s">
        <v>476</v>
      </c>
      <c r="AA97" s="125">
        <f t="shared" si="27"/>
        <v>595</v>
      </c>
      <c r="AB97" s="125" t="s">
        <v>476</v>
      </c>
    </row>
    <row r="98" spans="1:28" ht="14.1" customHeight="1" x14ac:dyDescent="0.25">
      <c r="A98" s="128">
        <f t="shared" si="14"/>
        <v>596</v>
      </c>
      <c r="B98" s="128" t="s">
        <v>476</v>
      </c>
      <c r="C98" s="125">
        <f t="shared" si="15"/>
        <v>596</v>
      </c>
      <c r="D98" s="125" t="s">
        <v>476</v>
      </c>
      <c r="E98" s="128">
        <f t="shared" si="16"/>
        <v>596</v>
      </c>
      <c r="F98" s="128" t="s">
        <v>476</v>
      </c>
      <c r="G98" s="125">
        <f t="shared" si="17"/>
        <v>596</v>
      </c>
      <c r="H98" s="125" t="s">
        <v>476</v>
      </c>
      <c r="I98" s="124">
        <f t="shared" si="18"/>
        <v>596</v>
      </c>
      <c r="J98" s="124" t="s">
        <v>476</v>
      </c>
      <c r="K98" s="125">
        <f t="shared" si="19"/>
        <v>596</v>
      </c>
      <c r="L98" s="125" t="s">
        <v>476</v>
      </c>
      <c r="M98" s="124">
        <f t="shared" si="20"/>
        <v>596</v>
      </c>
      <c r="N98" s="124" t="s">
        <v>476</v>
      </c>
      <c r="O98" s="125">
        <f t="shared" si="21"/>
        <v>596</v>
      </c>
      <c r="P98" s="125" t="s">
        <v>476</v>
      </c>
      <c r="Q98" s="123">
        <f t="shared" si="22"/>
        <v>596</v>
      </c>
      <c r="R98" s="123" t="s">
        <v>475</v>
      </c>
      <c r="S98" s="121">
        <f t="shared" si="23"/>
        <v>596</v>
      </c>
      <c r="T98" s="121" t="s">
        <v>475</v>
      </c>
      <c r="U98" s="127">
        <f t="shared" si="24"/>
        <v>596</v>
      </c>
      <c r="V98" s="127" t="s">
        <v>475</v>
      </c>
      <c r="W98" s="121">
        <f t="shared" si="25"/>
        <v>596</v>
      </c>
      <c r="X98" s="121" t="s">
        <v>475</v>
      </c>
      <c r="Y98" s="124">
        <f t="shared" si="26"/>
        <v>596</v>
      </c>
      <c r="Z98" s="124" t="s">
        <v>476</v>
      </c>
      <c r="AA98" s="125">
        <f t="shared" si="27"/>
        <v>596</v>
      </c>
      <c r="AB98" s="125" t="s">
        <v>476</v>
      </c>
    </row>
    <row r="99" spans="1:28" ht="14.1" customHeight="1" x14ac:dyDescent="0.25">
      <c r="A99" s="128">
        <f t="shared" si="14"/>
        <v>597</v>
      </c>
      <c r="B99" s="128" t="s">
        <v>476</v>
      </c>
      <c r="C99" s="125">
        <f t="shared" si="15"/>
        <v>597</v>
      </c>
      <c r="D99" s="125" t="s">
        <v>476</v>
      </c>
      <c r="E99" s="128">
        <f t="shared" si="16"/>
        <v>597</v>
      </c>
      <c r="F99" s="128" t="s">
        <v>476</v>
      </c>
      <c r="G99" s="125">
        <f t="shared" si="17"/>
        <v>597</v>
      </c>
      <c r="H99" s="125" t="s">
        <v>476</v>
      </c>
      <c r="I99" s="124">
        <f t="shared" si="18"/>
        <v>597</v>
      </c>
      <c r="J99" s="124" t="s">
        <v>476</v>
      </c>
      <c r="K99" s="125">
        <f t="shared" si="19"/>
        <v>597</v>
      </c>
      <c r="L99" s="125" t="s">
        <v>476</v>
      </c>
      <c r="M99" s="124">
        <f t="shared" si="20"/>
        <v>597</v>
      </c>
      <c r="N99" s="124" t="s">
        <v>476</v>
      </c>
      <c r="O99" s="125">
        <f t="shared" si="21"/>
        <v>597</v>
      </c>
      <c r="P99" s="125" t="s">
        <v>476</v>
      </c>
      <c r="Q99" s="123">
        <f t="shared" si="22"/>
        <v>597</v>
      </c>
      <c r="R99" s="123" t="s">
        <v>475</v>
      </c>
      <c r="S99" s="121">
        <f t="shared" si="23"/>
        <v>597</v>
      </c>
      <c r="T99" s="121" t="s">
        <v>475</v>
      </c>
      <c r="U99" s="127">
        <f t="shared" si="24"/>
        <v>597</v>
      </c>
      <c r="V99" s="127" t="s">
        <v>475</v>
      </c>
      <c r="W99" s="121">
        <f t="shared" si="25"/>
        <v>597</v>
      </c>
      <c r="X99" s="121" t="s">
        <v>475</v>
      </c>
      <c r="Y99" s="124">
        <f t="shared" si="26"/>
        <v>597</v>
      </c>
      <c r="Z99" s="124" t="s">
        <v>476</v>
      </c>
      <c r="AA99" s="125">
        <f t="shared" si="27"/>
        <v>597</v>
      </c>
      <c r="AB99" s="125" t="s">
        <v>476</v>
      </c>
    </row>
    <row r="100" spans="1:28" ht="14.1" customHeight="1" x14ac:dyDescent="0.25">
      <c r="A100" s="128">
        <f t="shared" si="14"/>
        <v>598</v>
      </c>
      <c r="B100" s="128" t="s">
        <v>476</v>
      </c>
      <c r="C100" s="125">
        <f t="shared" si="15"/>
        <v>598</v>
      </c>
      <c r="D100" s="125" t="s">
        <v>476</v>
      </c>
      <c r="E100" s="128">
        <f t="shared" si="16"/>
        <v>598</v>
      </c>
      <c r="F100" s="128" t="s">
        <v>476</v>
      </c>
      <c r="G100" s="125">
        <f t="shared" si="17"/>
        <v>598</v>
      </c>
      <c r="H100" s="125" t="s">
        <v>476</v>
      </c>
      <c r="I100" s="124">
        <f t="shared" si="18"/>
        <v>598</v>
      </c>
      <c r="J100" s="124" t="s">
        <v>476</v>
      </c>
      <c r="K100" s="125">
        <f t="shared" si="19"/>
        <v>598</v>
      </c>
      <c r="L100" s="125" t="s">
        <v>476</v>
      </c>
      <c r="M100" s="124">
        <f t="shared" si="20"/>
        <v>598</v>
      </c>
      <c r="N100" s="124" t="s">
        <v>476</v>
      </c>
      <c r="O100" s="125">
        <f t="shared" si="21"/>
        <v>598</v>
      </c>
      <c r="P100" s="125" t="s">
        <v>476</v>
      </c>
      <c r="Q100" s="123">
        <f t="shared" si="22"/>
        <v>598</v>
      </c>
      <c r="R100" s="123" t="s">
        <v>475</v>
      </c>
      <c r="S100" s="121">
        <f t="shared" si="23"/>
        <v>598</v>
      </c>
      <c r="T100" s="121" t="s">
        <v>475</v>
      </c>
      <c r="U100" s="127">
        <f t="shared" si="24"/>
        <v>598</v>
      </c>
      <c r="V100" s="127" t="s">
        <v>475</v>
      </c>
      <c r="W100" s="121">
        <f t="shared" si="25"/>
        <v>598</v>
      </c>
      <c r="X100" s="121" t="s">
        <v>475</v>
      </c>
      <c r="Y100" s="124">
        <f t="shared" si="26"/>
        <v>598</v>
      </c>
      <c r="Z100" s="124" t="s">
        <v>476</v>
      </c>
      <c r="AA100" s="125">
        <f t="shared" si="27"/>
        <v>598</v>
      </c>
      <c r="AB100" s="125" t="s">
        <v>476</v>
      </c>
    </row>
    <row r="101" spans="1:28" ht="14.1" customHeight="1" x14ac:dyDescent="0.25">
      <c r="A101" s="128">
        <f t="shared" si="14"/>
        <v>599</v>
      </c>
      <c r="B101" s="128" t="s">
        <v>476</v>
      </c>
      <c r="C101" s="125">
        <f t="shared" si="15"/>
        <v>599</v>
      </c>
      <c r="D101" s="125" t="s">
        <v>476</v>
      </c>
      <c r="E101" s="128">
        <f t="shared" si="16"/>
        <v>599</v>
      </c>
      <c r="F101" s="128" t="s">
        <v>476</v>
      </c>
      <c r="G101" s="125">
        <f t="shared" si="17"/>
        <v>599</v>
      </c>
      <c r="H101" s="125" t="s">
        <v>476</v>
      </c>
      <c r="I101" s="124">
        <f t="shared" si="18"/>
        <v>599</v>
      </c>
      <c r="J101" s="124" t="s">
        <v>476</v>
      </c>
      <c r="K101" s="125">
        <f t="shared" si="19"/>
        <v>599</v>
      </c>
      <c r="L101" s="125" t="s">
        <v>476</v>
      </c>
      <c r="M101" s="124">
        <f t="shared" si="20"/>
        <v>599</v>
      </c>
      <c r="N101" s="124" t="s">
        <v>476</v>
      </c>
      <c r="O101" s="125">
        <f t="shared" si="21"/>
        <v>599</v>
      </c>
      <c r="P101" s="125" t="s">
        <v>476</v>
      </c>
      <c r="Q101" s="123">
        <f t="shared" si="22"/>
        <v>599</v>
      </c>
      <c r="R101" s="123" t="s">
        <v>475</v>
      </c>
      <c r="S101" s="121">
        <f t="shared" si="23"/>
        <v>599</v>
      </c>
      <c r="T101" s="121" t="s">
        <v>475</v>
      </c>
      <c r="U101" s="127">
        <f t="shared" si="24"/>
        <v>599</v>
      </c>
      <c r="V101" s="127" t="s">
        <v>475</v>
      </c>
      <c r="W101" s="121">
        <f t="shared" si="25"/>
        <v>599</v>
      </c>
      <c r="X101" s="121" t="s">
        <v>475</v>
      </c>
      <c r="Y101" s="124">
        <f t="shared" si="26"/>
        <v>599</v>
      </c>
      <c r="Z101" s="124" t="s">
        <v>476</v>
      </c>
      <c r="AA101" s="125">
        <f t="shared" si="27"/>
        <v>599</v>
      </c>
      <c r="AB101" s="125" t="s">
        <v>476</v>
      </c>
    </row>
    <row r="102" spans="1:28" ht="14.1" customHeight="1" x14ac:dyDescent="0.25">
      <c r="A102" s="128">
        <f t="shared" si="14"/>
        <v>600</v>
      </c>
      <c r="B102" s="128" t="s">
        <v>476</v>
      </c>
      <c r="C102" s="125">
        <f t="shared" si="15"/>
        <v>600</v>
      </c>
      <c r="D102" s="125" t="s">
        <v>476</v>
      </c>
      <c r="E102" s="128">
        <f t="shared" si="16"/>
        <v>600</v>
      </c>
      <c r="F102" s="128" t="s">
        <v>476</v>
      </c>
      <c r="G102" s="125">
        <f t="shared" si="17"/>
        <v>600</v>
      </c>
      <c r="H102" s="125" t="s">
        <v>476</v>
      </c>
      <c r="I102" s="124">
        <f t="shared" si="18"/>
        <v>600</v>
      </c>
      <c r="J102" s="124" t="s">
        <v>476</v>
      </c>
      <c r="K102" s="125">
        <f t="shared" si="19"/>
        <v>600</v>
      </c>
      <c r="L102" s="125" t="s">
        <v>476</v>
      </c>
      <c r="M102" s="124">
        <f t="shared" si="20"/>
        <v>600</v>
      </c>
      <c r="N102" s="124" t="s">
        <v>476</v>
      </c>
      <c r="O102" s="125">
        <f t="shared" si="21"/>
        <v>600</v>
      </c>
      <c r="P102" s="125" t="s">
        <v>476</v>
      </c>
      <c r="Q102" s="123">
        <f t="shared" si="22"/>
        <v>600</v>
      </c>
      <c r="R102" s="123" t="s">
        <v>475</v>
      </c>
      <c r="S102" s="121">
        <f t="shared" si="23"/>
        <v>600</v>
      </c>
      <c r="T102" s="121" t="s">
        <v>475</v>
      </c>
      <c r="U102" s="127">
        <f t="shared" si="24"/>
        <v>600</v>
      </c>
      <c r="V102" s="127" t="s">
        <v>475</v>
      </c>
      <c r="W102" s="121">
        <f t="shared" si="25"/>
        <v>600</v>
      </c>
      <c r="X102" s="121" t="s">
        <v>475</v>
      </c>
      <c r="Y102" s="124">
        <f t="shared" si="26"/>
        <v>600</v>
      </c>
      <c r="Z102" s="124" t="s">
        <v>476</v>
      </c>
      <c r="AA102" s="125">
        <f t="shared" si="27"/>
        <v>600</v>
      </c>
      <c r="AB102" s="125" t="s">
        <v>476</v>
      </c>
    </row>
    <row r="103" spans="1:28" x14ac:dyDescent="0.25">
      <c r="A103" s="129"/>
      <c r="B103" s="129"/>
    </row>
  </sheetData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K1:L1"/>
    <mergeCell ref="A1:B1"/>
    <mergeCell ref="C1:D1"/>
    <mergeCell ref="E1:F1"/>
    <mergeCell ref="G1:H1"/>
    <mergeCell ref="I1:J1"/>
  </mergeCells>
  <pageMargins left="0.15763888888888888" right="0.15763888888888888" top="0.2298611111111111" bottom="0.236111111111111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8"/>
  <sheetViews>
    <sheetView showGridLines="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8.42578125" style="4" customWidth="1"/>
    <col min="13" max="13" width="11" style="4" customWidth="1"/>
    <col min="14" max="14" width="1.85546875" style="5" customWidth="1"/>
    <col min="15" max="24" width="16.85546875" style="5" customWidth="1"/>
    <col min="25" max="25" width="19" style="5" customWidth="1"/>
    <col min="26" max="26" width="18" style="5" bestFit="1" customWidth="1"/>
    <col min="27" max="33" width="16.85546875" style="5" customWidth="1"/>
    <col min="34" max="34" width="19" style="5" bestFit="1" customWidth="1"/>
    <col min="35" max="40" width="16.85546875" style="5" customWidth="1"/>
    <col min="41" max="53" width="9.140625" style="6"/>
    <col min="54" max="256" width="9.140625" style="4"/>
    <col min="257" max="257" width="3.7109375" style="4" bestFit="1" customWidth="1"/>
    <col min="258" max="258" width="21.140625" style="4" customWidth="1"/>
    <col min="259" max="259" width="7.28515625" style="4" customWidth="1"/>
    <col min="260" max="260" width="9.5703125" style="4" customWidth="1"/>
    <col min="261" max="262" width="9.28515625" style="4" customWidth="1"/>
    <col min="263" max="264" width="8.140625" style="4" customWidth="1"/>
    <col min="265" max="267" width="8.28515625" style="4" customWidth="1"/>
    <col min="268" max="268" width="8.42578125" style="4" customWidth="1"/>
    <col min="269" max="269" width="11" style="4" customWidth="1"/>
    <col min="270" max="270" width="1.85546875" style="4" customWidth="1"/>
    <col min="271" max="277" width="16.85546875" style="4" customWidth="1"/>
    <col min="278" max="283" width="15.7109375" style="4" customWidth="1"/>
    <col min="284" max="284" width="18.42578125" style="4" bestFit="1" customWidth="1"/>
    <col min="285" max="296" width="15.7109375" style="4" customWidth="1"/>
    <col min="297" max="512" width="9.140625" style="4"/>
    <col min="513" max="513" width="3.7109375" style="4" bestFit="1" customWidth="1"/>
    <col min="514" max="514" width="21.140625" style="4" customWidth="1"/>
    <col min="515" max="515" width="7.28515625" style="4" customWidth="1"/>
    <col min="516" max="516" width="9.5703125" style="4" customWidth="1"/>
    <col min="517" max="518" width="9.28515625" style="4" customWidth="1"/>
    <col min="519" max="520" width="8.140625" style="4" customWidth="1"/>
    <col min="521" max="523" width="8.28515625" style="4" customWidth="1"/>
    <col min="524" max="524" width="8.42578125" style="4" customWidth="1"/>
    <col min="525" max="525" width="11" style="4" customWidth="1"/>
    <col min="526" max="526" width="1.85546875" style="4" customWidth="1"/>
    <col min="527" max="533" width="16.85546875" style="4" customWidth="1"/>
    <col min="534" max="539" width="15.7109375" style="4" customWidth="1"/>
    <col min="540" max="540" width="18.42578125" style="4" bestFit="1" customWidth="1"/>
    <col min="541" max="552" width="15.7109375" style="4" customWidth="1"/>
    <col min="553" max="768" width="9.140625" style="4"/>
    <col min="769" max="769" width="3.7109375" style="4" bestFit="1" customWidth="1"/>
    <col min="770" max="770" width="21.140625" style="4" customWidth="1"/>
    <col min="771" max="771" width="7.28515625" style="4" customWidth="1"/>
    <col min="772" max="772" width="9.5703125" style="4" customWidth="1"/>
    <col min="773" max="774" width="9.28515625" style="4" customWidth="1"/>
    <col min="775" max="776" width="8.140625" style="4" customWidth="1"/>
    <col min="777" max="779" width="8.28515625" style="4" customWidth="1"/>
    <col min="780" max="780" width="8.42578125" style="4" customWidth="1"/>
    <col min="781" max="781" width="11" style="4" customWidth="1"/>
    <col min="782" max="782" width="1.85546875" style="4" customWidth="1"/>
    <col min="783" max="789" width="16.85546875" style="4" customWidth="1"/>
    <col min="790" max="795" width="15.7109375" style="4" customWidth="1"/>
    <col min="796" max="796" width="18.42578125" style="4" bestFit="1" customWidth="1"/>
    <col min="797" max="808" width="15.7109375" style="4" customWidth="1"/>
    <col min="809" max="1024" width="9.140625" style="4"/>
    <col min="1025" max="1025" width="3.7109375" style="4" bestFit="1" customWidth="1"/>
    <col min="1026" max="1026" width="21.140625" style="4" customWidth="1"/>
    <col min="1027" max="1027" width="7.28515625" style="4" customWidth="1"/>
    <col min="1028" max="1028" width="9.5703125" style="4" customWidth="1"/>
    <col min="1029" max="1030" width="9.28515625" style="4" customWidth="1"/>
    <col min="1031" max="1032" width="8.140625" style="4" customWidth="1"/>
    <col min="1033" max="1035" width="8.28515625" style="4" customWidth="1"/>
    <col min="1036" max="1036" width="8.42578125" style="4" customWidth="1"/>
    <col min="1037" max="1037" width="11" style="4" customWidth="1"/>
    <col min="1038" max="1038" width="1.85546875" style="4" customWidth="1"/>
    <col min="1039" max="1045" width="16.85546875" style="4" customWidth="1"/>
    <col min="1046" max="1051" width="15.7109375" style="4" customWidth="1"/>
    <col min="1052" max="1052" width="18.42578125" style="4" bestFit="1" customWidth="1"/>
    <col min="1053" max="1064" width="15.7109375" style="4" customWidth="1"/>
    <col min="1065" max="1280" width="9.140625" style="4"/>
    <col min="1281" max="1281" width="3.7109375" style="4" bestFit="1" customWidth="1"/>
    <col min="1282" max="1282" width="21.140625" style="4" customWidth="1"/>
    <col min="1283" max="1283" width="7.28515625" style="4" customWidth="1"/>
    <col min="1284" max="1284" width="9.5703125" style="4" customWidth="1"/>
    <col min="1285" max="1286" width="9.28515625" style="4" customWidth="1"/>
    <col min="1287" max="1288" width="8.140625" style="4" customWidth="1"/>
    <col min="1289" max="1291" width="8.28515625" style="4" customWidth="1"/>
    <col min="1292" max="1292" width="8.42578125" style="4" customWidth="1"/>
    <col min="1293" max="1293" width="11" style="4" customWidth="1"/>
    <col min="1294" max="1294" width="1.85546875" style="4" customWidth="1"/>
    <col min="1295" max="1301" width="16.85546875" style="4" customWidth="1"/>
    <col min="1302" max="1307" width="15.7109375" style="4" customWidth="1"/>
    <col min="1308" max="1308" width="18.42578125" style="4" bestFit="1" customWidth="1"/>
    <col min="1309" max="1320" width="15.7109375" style="4" customWidth="1"/>
    <col min="1321" max="1536" width="9.140625" style="4"/>
    <col min="1537" max="1537" width="3.7109375" style="4" bestFit="1" customWidth="1"/>
    <col min="1538" max="1538" width="21.140625" style="4" customWidth="1"/>
    <col min="1539" max="1539" width="7.28515625" style="4" customWidth="1"/>
    <col min="1540" max="1540" width="9.5703125" style="4" customWidth="1"/>
    <col min="1541" max="1542" width="9.28515625" style="4" customWidth="1"/>
    <col min="1543" max="1544" width="8.140625" style="4" customWidth="1"/>
    <col min="1545" max="1547" width="8.28515625" style="4" customWidth="1"/>
    <col min="1548" max="1548" width="8.42578125" style="4" customWidth="1"/>
    <col min="1549" max="1549" width="11" style="4" customWidth="1"/>
    <col min="1550" max="1550" width="1.85546875" style="4" customWidth="1"/>
    <col min="1551" max="1557" width="16.85546875" style="4" customWidth="1"/>
    <col min="1558" max="1563" width="15.7109375" style="4" customWidth="1"/>
    <col min="1564" max="1564" width="18.42578125" style="4" bestFit="1" customWidth="1"/>
    <col min="1565" max="1576" width="15.7109375" style="4" customWidth="1"/>
    <col min="1577" max="1792" width="9.140625" style="4"/>
    <col min="1793" max="1793" width="3.7109375" style="4" bestFit="1" customWidth="1"/>
    <col min="1794" max="1794" width="21.140625" style="4" customWidth="1"/>
    <col min="1795" max="1795" width="7.28515625" style="4" customWidth="1"/>
    <col min="1796" max="1796" width="9.5703125" style="4" customWidth="1"/>
    <col min="1797" max="1798" width="9.28515625" style="4" customWidth="1"/>
    <col min="1799" max="1800" width="8.140625" style="4" customWidth="1"/>
    <col min="1801" max="1803" width="8.28515625" style="4" customWidth="1"/>
    <col min="1804" max="1804" width="8.42578125" style="4" customWidth="1"/>
    <col min="1805" max="1805" width="11" style="4" customWidth="1"/>
    <col min="1806" max="1806" width="1.85546875" style="4" customWidth="1"/>
    <col min="1807" max="1813" width="16.85546875" style="4" customWidth="1"/>
    <col min="1814" max="1819" width="15.7109375" style="4" customWidth="1"/>
    <col min="1820" max="1820" width="18.42578125" style="4" bestFit="1" customWidth="1"/>
    <col min="1821" max="1832" width="15.7109375" style="4" customWidth="1"/>
    <col min="1833" max="2048" width="9.140625" style="4"/>
    <col min="2049" max="2049" width="3.7109375" style="4" bestFit="1" customWidth="1"/>
    <col min="2050" max="2050" width="21.140625" style="4" customWidth="1"/>
    <col min="2051" max="2051" width="7.28515625" style="4" customWidth="1"/>
    <col min="2052" max="2052" width="9.5703125" style="4" customWidth="1"/>
    <col min="2053" max="2054" width="9.28515625" style="4" customWidth="1"/>
    <col min="2055" max="2056" width="8.140625" style="4" customWidth="1"/>
    <col min="2057" max="2059" width="8.28515625" style="4" customWidth="1"/>
    <col min="2060" max="2060" width="8.42578125" style="4" customWidth="1"/>
    <col min="2061" max="2061" width="11" style="4" customWidth="1"/>
    <col min="2062" max="2062" width="1.85546875" style="4" customWidth="1"/>
    <col min="2063" max="2069" width="16.85546875" style="4" customWidth="1"/>
    <col min="2070" max="2075" width="15.7109375" style="4" customWidth="1"/>
    <col min="2076" max="2076" width="18.42578125" style="4" bestFit="1" customWidth="1"/>
    <col min="2077" max="2088" width="15.7109375" style="4" customWidth="1"/>
    <col min="2089" max="2304" width="9.140625" style="4"/>
    <col min="2305" max="2305" width="3.7109375" style="4" bestFit="1" customWidth="1"/>
    <col min="2306" max="2306" width="21.140625" style="4" customWidth="1"/>
    <col min="2307" max="2307" width="7.28515625" style="4" customWidth="1"/>
    <col min="2308" max="2308" width="9.5703125" style="4" customWidth="1"/>
    <col min="2309" max="2310" width="9.28515625" style="4" customWidth="1"/>
    <col min="2311" max="2312" width="8.140625" style="4" customWidth="1"/>
    <col min="2313" max="2315" width="8.28515625" style="4" customWidth="1"/>
    <col min="2316" max="2316" width="8.42578125" style="4" customWidth="1"/>
    <col min="2317" max="2317" width="11" style="4" customWidth="1"/>
    <col min="2318" max="2318" width="1.85546875" style="4" customWidth="1"/>
    <col min="2319" max="2325" width="16.85546875" style="4" customWidth="1"/>
    <col min="2326" max="2331" width="15.7109375" style="4" customWidth="1"/>
    <col min="2332" max="2332" width="18.42578125" style="4" bestFit="1" customWidth="1"/>
    <col min="2333" max="2344" width="15.7109375" style="4" customWidth="1"/>
    <col min="2345" max="2560" width="9.140625" style="4"/>
    <col min="2561" max="2561" width="3.7109375" style="4" bestFit="1" customWidth="1"/>
    <col min="2562" max="2562" width="21.140625" style="4" customWidth="1"/>
    <col min="2563" max="2563" width="7.28515625" style="4" customWidth="1"/>
    <col min="2564" max="2564" width="9.5703125" style="4" customWidth="1"/>
    <col min="2565" max="2566" width="9.28515625" style="4" customWidth="1"/>
    <col min="2567" max="2568" width="8.140625" style="4" customWidth="1"/>
    <col min="2569" max="2571" width="8.28515625" style="4" customWidth="1"/>
    <col min="2572" max="2572" width="8.42578125" style="4" customWidth="1"/>
    <col min="2573" max="2573" width="11" style="4" customWidth="1"/>
    <col min="2574" max="2574" width="1.85546875" style="4" customWidth="1"/>
    <col min="2575" max="2581" width="16.85546875" style="4" customWidth="1"/>
    <col min="2582" max="2587" width="15.7109375" style="4" customWidth="1"/>
    <col min="2588" max="2588" width="18.42578125" style="4" bestFit="1" customWidth="1"/>
    <col min="2589" max="2600" width="15.7109375" style="4" customWidth="1"/>
    <col min="2601" max="2816" width="9.140625" style="4"/>
    <col min="2817" max="2817" width="3.7109375" style="4" bestFit="1" customWidth="1"/>
    <col min="2818" max="2818" width="21.140625" style="4" customWidth="1"/>
    <col min="2819" max="2819" width="7.28515625" style="4" customWidth="1"/>
    <col min="2820" max="2820" width="9.5703125" style="4" customWidth="1"/>
    <col min="2821" max="2822" width="9.28515625" style="4" customWidth="1"/>
    <col min="2823" max="2824" width="8.140625" style="4" customWidth="1"/>
    <col min="2825" max="2827" width="8.28515625" style="4" customWidth="1"/>
    <col min="2828" max="2828" width="8.42578125" style="4" customWidth="1"/>
    <col min="2829" max="2829" width="11" style="4" customWidth="1"/>
    <col min="2830" max="2830" width="1.85546875" style="4" customWidth="1"/>
    <col min="2831" max="2837" width="16.85546875" style="4" customWidth="1"/>
    <col min="2838" max="2843" width="15.7109375" style="4" customWidth="1"/>
    <col min="2844" max="2844" width="18.42578125" style="4" bestFit="1" customWidth="1"/>
    <col min="2845" max="2856" width="15.7109375" style="4" customWidth="1"/>
    <col min="2857" max="3072" width="9.140625" style="4"/>
    <col min="3073" max="3073" width="3.7109375" style="4" bestFit="1" customWidth="1"/>
    <col min="3074" max="3074" width="21.140625" style="4" customWidth="1"/>
    <col min="3075" max="3075" width="7.28515625" style="4" customWidth="1"/>
    <col min="3076" max="3076" width="9.5703125" style="4" customWidth="1"/>
    <col min="3077" max="3078" width="9.28515625" style="4" customWidth="1"/>
    <col min="3079" max="3080" width="8.140625" style="4" customWidth="1"/>
    <col min="3081" max="3083" width="8.28515625" style="4" customWidth="1"/>
    <col min="3084" max="3084" width="8.42578125" style="4" customWidth="1"/>
    <col min="3085" max="3085" width="11" style="4" customWidth="1"/>
    <col min="3086" max="3086" width="1.85546875" style="4" customWidth="1"/>
    <col min="3087" max="3093" width="16.85546875" style="4" customWidth="1"/>
    <col min="3094" max="3099" width="15.7109375" style="4" customWidth="1"/>
    <col min="3100" max="3100" width="18.42578125" style="4" bestFit="1" customWidth="1"/>
    <col min="3101" max="3112" width="15.7109375" style="4" customWidth="1"/>
    <col min="3113" max="3328" width="9.140625" style="4"/>
    <col min="3329" max="3329" width="3.7109375" style="4" bestFit="1" customWidth="1"/>
    <col min="3330" max="3330" width="21.140625" style="4" customWidth="1"/>
    <col min="3331" max="3331" width="7.28515625" style="4" customWidth="1"/>
    <col min="3332" max="3332" width="9.5703125" style="4" customWidth="1"/>
    <col min="3333" max="3334" width="9.28515625" style="4" customWidth="1"/>
    <col min="3335" max="3336" width="8.140625" style="4" customWidth="1"/>
    <col min="3337" max="3339" width="8.28515625" style="4" customWidth="1"/>
    <col min="3340" max="3340" width="8.42578125" style="4" customWidth="1"/>
    <col min="3341" max="3341" width="11" style="4" customWidth="1"/>
    <col min="3342" max="3342" width="1.85546875" style="4" customWidth="1"/>
    <col min="3343" max="3349" width="16.85546875" style="4" customWidth="1"/>
    <col min="3350" max="3355" width="15.7109375" style="4" customWidth="1"/>
    <col min="3356" max="3356" width="18.42578125" style="4" bestFit="1" customWidth="1"/>
    <col min="3357" max="3368" width="15.7109375" style="4" customWidth="1"/>
    <col min="3369" max="3584" width="9.140625" style="4"/>
    <col min="3585" max="3585" width="3.7109375" style="4" bestFit="1" customWidth="1"/>
    <col min="3586" max="3586" width="21.140625" style="4" customWidth="1"/>
    <col min="3587" max="3587" width="7.28515625" style="4" customWidth="1"/>
    <col min="3588" max="3588" width="9.5703125" style="4" customWidth="1"/>
    <col min="3589" max="3590" width="9.28515625" style="4" customWidth="1"/>
    <col min="3591" max="3592" width="8.140625" style="4" customWidth="1"/>
    <col min="3593" max="3595" width="8.28515625" style="4" customWidth="1"/>
    <col min="3596" max="3596" width="8.42578125" style="4" customWidth="1"/>
    <col min="3597" max="3597" width="11" style="4" customWidth="1"/>
    <col min="3598" max="3598" width="1.85546875" style="4" customWidth="1"/>
    <col min="3599" max="3605" width="16.85546875" style="4" customWidth="1"/>
    <col min="3606" max="3611" width="15.7109375" style="4" customWidth="1"/>
    <col min="3612" max="3612" width="18.42578125" style="4" bestFit="1" customWidth="1"/>
    <col min="3613" max="3624" width="15.7109375" style="4" customWidth="1"/>
    <col min="3625" max="3840" width="9.140625" style="4"/>
    <col min="3841" max="3841" width="3.7109375" style="4" bestFit="1" customWidth="1"/>
    <col min="3842" max="3842" width="21.140625" style="4" customWidth="1"/>
    <col min="3843" max="3843" width="7.28515625" style="4" customWidth="1"/>
    <col min="3844" max="3844" width="9.5703125" style="4" customWidth="1"/>
    <col min="3845" max="3846" width="9.28515625" style="4" customWidth="1"/>
    <col min="3847" max="3848" width="8.140625" style="4" customWidth="1"/>
    <col min="3849" max="3851" width="8.28515625" style="4" customWidth="1"/>
    <col min="3852" max="3852" width="8.42578125" style="4" customWidth="1"/>
    <col min="3853" max="3853" width="11" style="4" customWidth="1"/>
    <col min="3854" max="3854" width="1.85546875" style="4" customWidth="1"/>
    <col min="3855" max="3861" width="16.85546875" style="4" customWidth="1"/>
    <col min="3862" max="3867" width="15.7109375" style="4" customWidth="1"/>
    <col min="3868" max="3868" width="18.42578125" style="4" bestFit="1" customWidth="1"/>
    <col min="3869" max="3880" width="15.7109375" style="4" customWidth="1"/>
    <col min="3881" max="4096" width="9.140625" style="4"/>
    <col min="4097" max="4097" width="3.7109375" style="4" bestFit="1" customWidth="1"/>
    <col min="4098" max="4098" width="21.140625" style="4" customWidth="1"/>
    <col min="4099" max="4099" width="7.28515625" style="4" customWidth="1"/>
    <col min="4100" max="4100" width="9.5703125" style="4" customWidth="1"/>
    <col min="4101" max="4102" width="9.28515625" style="4" customWidth="1"/>
    <col min="4103" max="4104" width="8.140625" style="4" customWidth="1"/>
    <col min="4105" max="4107" width="8.28515625" style="4" customWidth="1"/>
    <col min="4108" max="4108" width="8.42578125" style="4" customWidth="1"/>
    <col min="4109" max="4109" width="11" style="4" customWidth="1"/>
    <col min="4110" max="4110" width="1.85546875" style="4" customWidth="1"/>
    <col min="4111" max="4117" width="16.85546875" style="4" customWidth="1"/>
    <col min="4118" max="4123" width="15.7109375" style="4" customWidth="1"/>
    <col min="4124" max="4124" width="18.42578125" style="4" bestFit="1" customWidth="1"/>
    <col min="4125" max="4136" width="15.7109375" style="4" customWidth="1"/>
    <col min="4137" max="4352" width="9.140625" style="4"/>
    <col min="4353" max="4353" width="3.7109375" style="4" bestFit="1" customWidth="1"/>
    <col min="4354" max="4354" width="21.140625" style="4" customWidth="1"/>
    <col min="4355" max="4355" width="7.28515625" style="4" customWidth="1"/>
    <col min="4356" max="4356" width="9.5703125" style="4" customWidth="1"/>
    <col min="4357" max="4358" width="9.28515625" style="4" customWidth="1"/>
    <col min="4359" max="4360" width="8.140625" style="4" customWidth="1"/>
    <col min="4361" max="4363" width="8.28515625" style="4" customWidth="1"/>
    <col min="4364" max="4364" width="8.42578125" style="4" customWidth="1"/>
    <col min="4365" max="4365" width="11" style="4" customWidth="1"/>
    <col min="4366" max="4366" width="1.85546875" style="4" customWidth="1"/>
    <col min="4367" max="4373" width="16.85546875" style="4" customWidth="1"/>
    <col min="4374" max="4379" width="15.7109375" style="4" customWidth="1"/>
    <col min="4380" max="4380" width="18.42578125" style="4" bestFit="1" customWidth="1"/>
    <col min="4381" max="4392" width="15.7109375" style="4" customWidth="1"/>
    <col min="4393" max="4608" width="9.140625" style="4"/>
    <col min="4609" max="4609" width="3.7109375" style="4" bestFit="1" customWidth="1"/>
    <col min="4610" max="4610" width="21.140625" style="4" customWidth="1"/>
    <col min="4611" max="4611" width="7.28515625" style="4" customWidth="1"/>
    <col min="4612" max="4612" width="9.5703125" style="4" customWidth="1"/>
    <col min="4613" max="4614" width="9.28515625" style="4" customWidth="1"/>
    <col min="4615" max="4616" width="8.140625" style="4" customWidth="1"/>
    <col min="4617" max="4619" width="8.28515625" style="4" customWidth="1"/>
    <col min="4620" max="4620" width="8.42578125" style="4" customWidth="1"/>
    <col min="4621" max="4621" width="11" style="4" customWidth="1"/>
    <col min="4622" max="4622" width="1.85546875" style="4" customWidth="1"/>
    <col min="4623" max="4629" width="16.85546875" style="4" customWidth="1"/>
    <col min="4630" max="4635" width="15.7109375" style="4" customWidth="1"/>
    <col min="4636" max="4636" width="18.42578125" style="4" bestFit="1" customWidth="1"/>
    <col min="4637" max="4648" width="15.7109375" style="4" customWidth="1"/>
    <col min="4649" max="4864" width="9.140625" style="4"/>
    <col min="4865" max="4865" width="3.7109375" style="4" bestFit="1" customWidth="1"/>
    <col min="4866" max="4866" width="21.140625" style="4" customWidth="1"/>
    <col min="4867" max="4867" width="7.28515625" style="4" customWidth="1"/>
    <col min="4868" max="4868" width="9.5703125" style="4" customWidth="1"/>
    <col min="4869" max="4870" width="9.28515625" style="4" customWidth="1"/>
    <col min="4871" max="4872" width="8.140625" style="4" customWidth="1"/>
    <col min="4873" max="4875" width="8.28515625" style="4" customWidth="1"/>
    <col min="4876" max="4876" width="8.42578125" style="4" customWidth="1"/>
    <col min="4877" max="4877" width="11" style="4" customWidth="1"/>
    <col min="4878" max="4878" width="1.85546875" style="4" customWidth="1"/>
    <col min="4879" max="4885" width="16.85546875" style="4" customWidth="1"/>
    <col min="4886" max="4891" width="15.7109375" style="4" customWidth="1"/>
    <col min="4892" max="4892" width="18.42578125" style="4" bestFit="1" customWidth="1"/>
    <col min="4893" max="4904" width="15.7109375" style="4" customWidth="1"/>
    <col min="4905" max="5120" width="9.140625" style="4"/>
    <col min="5121" max="5121" width="3.7109375" style="4" bestFit="1" customWidth="1"/>
    <col min="5122" max="5122" width="21.140625" style="4" customWidth="1"/>
    <col min="5123" max="5123" width="7.28515625" style="4" customWidth="1"/>
    <col min="5124" max="5124" width="9.5703125" style="4" customWidth="1"/>
    <col min="5125" max="5126" width="9.28515625" style="4" customWidth="1"/>
    <col min="5127" max="5128" width="8.140625" style="4" customWidth="1"/>
    <col min="5129" max="5131" width="8.28515625" style="4" customWidth="1"/>
    <col min="5132" max="5132" width="8.42578125" style="4" customWidth="1"/>
    <col min="5133" max="5133" width="11" style="4" customWidth="1"/>
    <col min="5134" max="5134" width="1.85546875" style="4" customWidth="1"/>
    <col min="5135" max="5141" width="16.85546875" style="4" customWidth="1"/>
    <col min="5142" max="5147" width="15.7109375" style="4" customWidth="1"/>
    <col min="5148" max="5148" width="18.42578125" style="4" bestFit="1" customWidth="1"/>
    <col min="5149" max="5160" width="15.7109375" style="4" customWidth="1"/>
    <col min="5161" max="5376" width="9.140625" style="4"/>
    <col min="5377" max="5377" width="3.7109375" style="4" bestFit="1" customWidth="1"/>
    <col min="5378" max="5378" width="21.140625" style="4" customWidth="1"/>
    <col min="5379" max="5379" width="7.28515625" style="4" customWidth="1"/>
    <col min="5380" max="5380" width="9.5703125" style="4" customWidth="1"/>
    <col min="5381" max="5382" width="9.28515625" style="4" customWidth="1"/>
    <col min="5383" max="5384" width="8.140625" style="4" customWidth="1"/>
    <col min="5385" max="5387" width="8.28515625" style="4" customWidth="1"/>
    <col min="5388" max="5388" width="8.42578125" style="4" customWidth="1"/>
    <col min="5389" max="5389" width="11" style="4" customWidth="1"/>
    <col min="5390" max="5390" width="1.85546875" style="4" customWidth="1"/>
    <col min="5391" max="5397" width="16.85546875" style="4" customWidth="1"/>
    <col min="5398" max="5403" width="15.7109375" style="4" customWidth="1"/>
    <col min="5404" max="5404" width="18.42578125" style="4" bestFit="1" customWidth="1"/>
    <col min="5405" max="5416" width="15.7109375" style="4" customWidth="1"/>
    <col min="5417" max="5632" width="9.140625" style="4"/>
    <col min="5633" max="5633" width="3.7109375" style="4" bestFit="1" customWidth="1"/>
    <col min="5634" max="5634" width="21.140625" style="4" customWidth="1"/>
    <col min="5635" max="5635" width="7.28515625" style="4" customWidth="1"/>
    <col min="5636" max="5636" width="9.5703125" style="4" customWidth="1"/>
    <col min="5637" max="5638" width="9.28515625" style="4" customWidth="1"/>
    <col min="5639" max="5640" width="8.140625" style="4" customWidth="1"/>
    <col min="5641" max="5643" width="8.28515625" style="4" customWidth="1"/>
    <col min="5644" max="5644" width="8.42578125" style="4" customWidth="1"/>
    <col min="5645" max="5645" width="11" style="4" customWidth="1"/>
    <col min="5646" max="5646" width="1.85546875" style="4" customWidth="1"/>
    <col min="5647" max="5653" width="16.85546875" style="4" customWidth="1"/>
    <col min="5654" max="5659" width="15.7109375" style="4" customWidth="1"/>
    <col min="5660" max="5660" width="18.42578125" style="4" bestFit="1" customWidth="1"/>
    <col min="5661" max="5672" width="15.7109375" style="4" customWidth="1"/>
    <col min="5673" max="5888" width="9.140625" style="4"/>
    <col min="5889" max="5889" width="3.7109375" style="4" bestFit="1" customWidth="1"/>
    <col min="5890" max="5890" width="21.140625" style="4" customWidth="1"/>
    <col min="5891" max="5891" width="7.28515625" style="4" customWidth="1"/>
    <col min="5892" max="5892" width="9.5703125" style="4" customWidth="1"/>
    <col min="5893" max="5894" width="9.28515625" style="4" customWidth="1"/>
    <col min="5895" max="5896" width="8.140625" style="4" customWidth="1"/>
    <col min="5897" max="5899" width="8.28515625" style="4" customWidth="1"/>
    <col min="5900" max="5900" width="8.42578125" style="4" customWidth="1"/>
    <col min="5901" max="5901" width="11" style="4" customWidth="1"/>
    <col min="5902" max="5902" width="1.85546875" style="4" customWidth="1"/>
    <col min="5903" max="5909" width="16.85546875" style="4" customWidth="1"/>
    <col min="5910" max="5915" width="15.7109375" style="4" customWidth="1"/>
    <col min="5916" max="5916" width="18.42578125" style="4" bestFit="1" customWidth="1"/>
    <col min="5917" max="5928" width="15.7109375" style="4" customWidth="1"/>
    <col min="5929" max="6144" width="9.140625" style="4"/>
    <col min="6145" max="6145" width="3.7109375" style="4" bestFit="1" customWidth="1"/>
    <col min="6146" max="6146" width="21.140625" style="4" customWidth="1"/>
    <col min="6147" max="6147" width="7.28515625" style="4" customWidth="1"/>
    <col min="6148" max="6148" width="9.5703125" style="4" customWidth="1"/>
    <col min="6149" max="6150" width="9.28515625" style="4" customWidth="1"/>
    <col min="6151" max="6152" width="8.140625" style="4" customWidth="1"/>
    <col min="6153" max="6155" width="8.28515625" style="4" customWidth="1"/>
    <col min="6156" max="6156" width="8.42578125" style="4" customWidth="1"/>
    <col min="6157" max="6157" width="11" style="4" customWidth="1"/>
    <col min="6158" max="6158" width="1.85546875" style="4" customWidth="1"/>
    <col min="6159" max="6165" width="16.85546875" style="4" customWidth="1"/>
    <col min="6166" max="6171" width="15.7109375" style="4" customWidth="1"/>
    <col min="6172" max="6172" width="18.42578125" style="4" bestFit="1" customWidth="1"/>
    <col min="6173" max="6184" width="15.7109375" style="4" customWidth="1"/>
    <col min="6185" max="6400" width="9.140625" style="4"/>
    <col min="6401" max="6401" width="3.7109375" style="4" bestFit="1" customWidth="1"/>
    <col min="6402" max="6402" width="21.140625" style="4" customWidth="1"/>
    <col min="6403" max="6403" width="7.28515625" style="4" customWidth="1"/>
    <col min="6404" max="6404" width="9.5703125" style="4" customWidth="1"/>
    <col min="6405" max="6406" width="9.28515625" style="4" customWidth="1"/>
    <col min="6407" max="6408" width="8.140625" style="4" customWidth="1"/>
    <col min="6409" max="6411" width="8.28515625" style="4" customWidth="1"/>
    <col min="6412" max="6412" width="8.42578125" style="4" customWidth="1"/>
    <col min="6413" max="6413" width="11" style="4" customWidth="1"/>
    <col min="6414" max="6414" width="1.85546875" style="4" customWidth="1"/>
    <col min="6415" max="6421" width="16.85546875" style="4" customWidth="1"/>
    <col min="6422" max="6427" width="15.7109375" style="4" customWidth="1"/>
    <col min="6428" max="6428" width="18.42578125" style="4" bestFit="1" customWidth="1"/>
    <col min="6429" max="6440" width="15.7109375" style="4" customWidth="1"/>
    <col min="6441" max="6656" width="9.140625" style="4"/>
    <col min="6657" max="6657" width="3.7109375" style="4" bestFit="1" customWidth="1"/>
    <col min="6658" max="6658" width="21.140625" style="4" customWidth="1"/>
    <col min="6659" max="6659" width="7.28515625" style="4" customWidth="1"/>
    <col min="6660" max="6660" width="9.5703125" style="4" customWidth="1"/>
    <col min="6661" max="6662" width="9.28515625" style="4" customWidth="1"/>
    <col min="6663" max="6664" width="8.140625" style="4" customWidth="1"/>
    <col min="6665" max="6667" width="8.28515625" style="4" customWidth="1"/>
    <col min="6668" max="6668" width="8.42578125" style="4" customWidth="1"/>
    <col min="6669" max="6669" width="11" style="4" customWidth="1"/>
    <col min="6670" max="6670" width="1.85546875" style="4" customWidth="1"/>
    <col min="6671" max="6677" width="16.85546875" style="4" customWidth="1"/>
    <col min="6678" max="6683" width="15.7109375" style="4" customWidth="1"/>
    <col min="6684" max="6684" width="18.42578125" style="4" bestFit="1" customWidth="1"/>
    <col min="6685" max="6696" width="15.7109375" style="4" customWidth="1"/>
    <col min="6697" max="6912" width="9.140625" style="4"/>
    <col min="6913" max="6913" width="3.7109375" style="4" bestFit="1" customWidth="1"/>
    <col min="6914" max="6914" width="21.140625" style="4" customWidth="1"/>
    <col min="6915" max="6915" width="7.28515625" style="4" customWidth="1"/>
    <col min="6916" max="6916" width="9.5703125" style="4" customWidth="1"/>
    <col min="6917" max="6918" width="9.28515625" style="4" customWidth="1"/>
    <col min="6919" max="6920" width="8.140625" style="4" customWidth="1"/>
    <col min="6921" max="6923" width="8.28515625" style="4" customWidth="1"/>
    <col min="6924" max="6924" width="8.42578125" style="4" customWidth="1"/>
    <col min="6925" max="6925" width="11" style="4" customWidth="1"/>
    <col min="6926" max="6926" width="1.85546875" style="4" customWidth="1"/>
    <col min="6927" max="6933" width="16.85546875" style="4" customWidth="1"/>
    <col min="6934" max="6939" width="15.7109375" style="4" customWidth="1"/>
    <col min="6940" max="6940" width="18.42578125" style="4" bestFit="1" customWidth="1"/>
    <col min="6941" max="6952" width="15.7109375" style="4" customWidth="1"/>
    <col min="6953" max="7168" width="9.140625" style="4"/>
    <col min="7169" max="7169" width="3.7109375" style="4" bestFit="1" customWidth="1"/>
    <col min="7170" max="7170" width="21.140625" style="4" customWidth="1"/>
    <col min="7171" max="7171" width="7.28515625" style="4" customWidth="1"/>
    <col min="7172" max="7172" width="9.5703125" style="4" customWidth="1"/>
    <col min="7173" max="7174" width="9.28515625" style="4" customWidth="1"/>
    <col min="7175" max="7176" width="8.140625" style="4" customWidth="1"/>
    <col min="7177" max="7179" width="8.28515625" style="4" customWidth="1"/>
    <col min="7180" max="7180" width="8.42578125" style="4" customWidth="1"/>
    <col min="7181" max="7181" width="11" style="4" customWidth="1"/>
    <col min="7182" max="7182" width="1.85546875" style="4" customWidth="1"/>
    <col min="7183" max="7189" width="16.85546875" style="4" customWidth="1"/>
    <col min="7190" max="7195" width="15.7109375" style="4" customWidth="1"/>
    <col min="7196" max="7196" width="18.42578125" style="4" bestFit="1" customWidth="1"/>
    <col min="7197" max="7208" width="15.7109375" style="4" customWidth="1"/>
    <col min="7209" max="7424" width="9.140625" style="4"/>
    <col min="7425" max="7425" width="3.7109375" style="4" bestFit="1" customWidth="1"/>
    <col min="7426" max="7426" width="21.140625" style="4" customWidth="1"/>
    <col min="7427" max="7427" width="7.28515625" style="4" customWidth="1"/>
    <col min="7428" max="7428" width="9.5703125" style="4" customWidth="1"/>
    <col min="7429" max="7430" width="9.28515625" style="4" customWidth="1"/>
    <col min="7431" max="7432" width="8.140625" style="4" customWidth="1"/>
    <col min="7433" max="7435" width="8.28515625" style="4" customWidth="1"/>
    <col min="7436" max="7436" width="8.42578125" style="4" customWidth="1"/>
    <col min="7437" max="7437" width="11" style="4" customWidth="1"/>
    <col min="7438" max="7438" width="1.85546875" style="4" customWidth="1"/>
    <col min="7439" max="7445" width="16.85546875" style="4" customWidth="1"/>
    <col min="7446" max="7451" width="15.7109375" style="4" customWidth="1"/>
    <col min="7452" max="7452" width="18.42578125" style="4" bestFit="1" customWidth="1"/>
    <col min="7453" max="7464" width="15.7109375" style="4" customWidth="1"/>
    <col min="7465" max="7680" width="9.140625" style="4"/>
    <col min="7681" max="7681" width="3.7109375" style="4" bestFit="1" customWidth="1"/>
    <col min="7682" max="7682" width="21.140625" style="4" customWidth="1"/>
    <col min="7683" max="7683" width="7.28515625" style="4" customWidth="1"/>
    <col min="7684" max="7684" width="9.5703125" style="4" customWidth="1"/>
    <col min="7685" max="7686" width="9.28515625" style="4" customWidth="1"/>
    <col min="7687" max="7688" width="8.140625" style="4" customWidth="1"/>
    <col min="7689" max="7691" width="8.28515625" style="4" customWidth="1"/>
    <col min="7692" max="7692" width="8.42578125" style="4" customWidth="1"/>
    <col min="7693" max="7693" width="11" style="4" customWidth="1"/>
    <col min="7694" max="7694" width="1.85546875" style="4" customWidth="1"/>
    <col min="7695" max="7701" width="16.85546875" style="4" customWidth="1"/>
    <col min="7702" max="7707" width="15.7109375" style="4" customWidth="1"/>
    <col min="7708" max="7708" width="18.42578125" style="4" bestFit="1" customWidth="1"/>
    <col min="7709" max="7720" width="15.7109375" style="4" customWidth="1"/>
    <col min="7721" max="7936" width="9.140625" style="4"/>
    <col min="7937" max="7937" width="3.7109375" style="4" bestFit="1" customWidth="1"/>
    <col min="7938" max="7938" width="21.140625" style="4" customWidth="1"/>
    <col min="7939" max="7939" width="7.28515625" style="4" customWidth="1"/>
    <col min="7940" max="7940" width="9.5703125" style="4" customWidth="1"/>
    <col min="7941" max="7942" width="9.28515625" style="4" customWidth="1"/>
    <col min="7943" max="7944" width="8.140625" style="4" customWidth="1"/>
    <col min="7945" max="7947" width="8.28515625" style="4" customWidth="1"/>
    <col min="7948" max="7948" width="8.42578125" style="4" customWidth="1"/>
    <col min="7949" max="7949" width="11" style="4" customWidth="1"/>
    <col min="7950" max="7950" width="1.85546875" style="4" customWidth="1"/>
    <col min="7951" max="7957" width="16.85546875" style="4" customWidth="1"/>
    <col min="7958" max="7963" width="15.7109375" style="4" customWidth="1"/>
    <col min="7964" max="7964" width="18.42578125" style="4" bestFit="1" customWidth="1"/>
    <col min="7965" max="7976" width="15.7109375" style="4" customWidth="1"/>
    <col min="7977" max="8192" width="9.140625" style="4"/>
    <col min="8193" max="8193" width="3.7109375" style="4" bestFit="1" customWidth="1"/>
    <col min="8194" max="8194" width="21.140625" style="4" customWidth="1"/>
    <col min="8195" max="8195" width="7.28515625" style="4" customWidth="1"/>
    <col min="8196" max="8196" width="9.5703125" style="4" customWidth="1"/>
    <col min="8197" max="8198" width="9.28515625" style="4" customWidth="1"/>
    <col min="8199" max="8200" width="8.140625" style="4" customWidth="1"/>
    <col min="8201" max="8203" width="8.28515625" style="4" customWidth="1"/>
    <col min="8204" max="8204" width="8.42578125" style="4" customWidth="1"/>
    <col min="8205" max="8205" width="11" style="4" customWidth="1"/>
    <col min="8206" max="8206" width="1.85546875" style="4" customWidth="1"/>
    <col min="8207" max="8213" width="16.85546875" style="4" customWidth="1"/>
    <col min="8214" max="8219" width="15.7109375" style="4" customWidth="1"/>
    <col min="8220" max="8220" width="18.42578125" style="4" bestFit="1" customWidth="1"/>
    <col min="8221" max="8232" width="15.7109375" style="4" customWidth="1"/>
    <col min="8233" max="8448" width="9.140625" style="4"/>
    <col min="8449" max="8449" width="3.7109375" style="4" bestFit="1" customWidth="1"/>
    <col min="8450" max="8450" width="21.140625" style="4" customWidth="1"/>
    <col min="8451" max="8451" width="7.28515625" style="4" customWidth="1"/>
    <col min="8452" max="8452" width="9.5703125" style="4" customWidth="1"/>
    <col min="8453" max="8454" width="9.28515625" style="4" customWidth="1"/>
    <col min="8455" max="8456" width="8.140625" style="4" customWidth="1"/>
    <col min="8457" max="8459" width="8.28515625" style="4" customWidth="1"/>
    <col min="8460" max="8460" width="8.42578125" style="4" customWidth="1"/>
    <col min="8461" max="8461" width="11" style="4" customWidth="1"/>
    <col min="8462" max="8462" width="1.85546875" style="4" customWidth="1"/>
    <col min="8463" max="8469" width="16.85546875" style="4" customWidth="1"/>
    <col min="8470" max="8475" width="15.7109375" style="4" customWidth="1"/>
    <col min="8476" max="8476" width="18.42578125" style="4" bestFit="1" customWidth="1"/>
    <col min="8477" max="8488" width="15.7109375" style="4" customWidth="1"/>
    <col min="8489" max="8704" width="9.140625" style="4"/>
    <col min="8705" max="8705" width="3.7109375" style="4" bestFit="1" customWidth="1"/>
    <col min="8706" max="8706" width="21.140625" style="4" customWidth="1"/>
    <col min="8707" max="8707" width="7.28515625" style="4" customWidth="1"/>
    <col min="8708" max="8708" width="9.5703125" style="4" customWidth="1"/>
    <col min="8709" max="8710" width="9.28515625" style="4" customWidth="1"/>
    <col min="8711" max="8712" width="8.140625" style="4" customWidth="1"/>
    <col min="8713" max="8715" width="8.28515625" style="4" customWidth="1"/>
    <col min="8716" max="8716" width="8.42578125" style="4" customWidth="1"/>
    <col min="8717" max="8717" width="11" style="4" customWidth="1"/>
    <col min="8718" max="8718" width="1.85546875" style="4" customWidth="1"/>
    <col min="8719" max="8725" width="16.85546875" style="4" customWidth="1"/>
    <col min="8726" max="8731" width="15.7109375" style="4" customWidth="1"/>
    <col min="8732" max="8732" width="18.42578125" style="4" bestFit="1" customWidth="1"/>
    <col min="8733" max="8744" width="15.7109375" style="4" customWidth="1"/>
    <col min="8745" max="8960" width="9.140625" style="4"/>
    <col min="8961" max="8961" width="3.7109375" style="4" bestFit="1" customWidth="1"/>
    <col min="8962" max="8962" width="21.140625" style="4" customWidth="1"/>
    <col min="8963" max="8963" width="7.28515625" style="4" customWidth="1"/>
    <col min="8964" max="8964" width="9.5703125" style="4" customWidth="1"/>
    <col min="8965" max="8966" width="9.28515625" style="4" customWidth="1"/>
    <col min="8967" max="8968" width="8.140625" style="4" customWidth="1"/>
    <col min="8969" max="8971" width="8.28515625" style="4" customWidth="1"/>
    <col min="8972" max="8972" width="8.42578125" style="4" customWidth="1"/>
    <col min="8973" max="8973" width="11" style="4" customWidth="1"/>
    <col min="8974" max="8974" width="1.85546875" style="4" customWidth="1"/>
    <col min="8975" max="8981" width="16.85546875" style="4" customWidth="1"/>
    <col min="8982" max="8987" width="15.7109375" style="4" customWidth="1"/>
    <col min="8988" max="8988" width="18.42578125" style="4" bestFit="1" customWidth="1"/>
    <col min="8989" max="9000" width="15.7109375" style="4" customWidth="1"/>
    <col min="9001" max="9216" width="9.140625" style="4"/>
    <col min="9217" max="9217" width="3.7109375" style="4" bestFit="1" customWidth="1"/>
    <col min="9218" max="9218" width="21.140625" style="4" customWidth="1"/>
    <col min="9219" max="9219" width="7.28515625" style="4" customWidth="1"/>
    <col min="9220" max="9220" width="9.5703125" style="4" customWidth="1"/>
    <col min="9221" max="9222" width="9.28515625" style="4" customWidth="1"/>
    <col min="9223" max="9224" width="8.140625" style="4" customWidth="1"/>
    <col min="9225" max="9227" width="8.28515625" style="4" customWidth="1"/>
    <col min="9228" max="9228" width="8.42578125" style="4" customWidth="1"/>
    <col min="9229" max="9229" width="11" style="4" customWidth="1"/>
    <col min="9230" max="9230" width="1.85546875" style="4" customWidth="1"/>
    <col min="9231" max="9237" width="16.85546875" style="4" customWidth="1"/>
    <col min="9238" max="9243" width="15.7109375" style="4" customWidth="1"/>
    <col min="9244" max="9244" width="18.42578125" style="4" bestFit="1" customWidth="1"/>
    <col min="9245" max="9256" width="15.7109375" style="4" customWidth="1"/>
    <col min="9257" max="9472" width="9.140625" style="4"/>
    <col min="9473" max="9473" width="3.7109375" style="4" bestFit="1" customWidth="1"/>
    <col min="9474" max="9474" width="21.140625" style="4" customWidth="1"/>
    <col min="9475" max="9475" width="7.28515625" style="4" customWidth="1"/>
    <col min="9476" max="9476" width="9.5703125" style="4" customWidth="1"/>
    <col min="9477" max="9478" width="9.28515625" style="4" customWidth="1"/>
    <col min="9479" max="9480" width="8.140625" style="4" customWidth="1"/>
    <col min="9481" max="9483" width="8.28515625" style="4" customWidth="1"/>
    <col min="9484" max="9484" width="8.42578125" style="4" customWidth="1"/>
    <col min="9485" max="9485" width="11" style="4" customWidth="1"/>
    <col min="9486" max="9486" width="1.85546875" style="4" customWidth="1"/>
    <col min="9487" max="9493" width="16.85546875" style="4" customWidth="1"/>
    <col min="9494" max="9499" width="15.7109375" style="4" customWidth="1"/>
    <col min="9500" max="9500" width="18.42578125" style="4" bestFit="1" customWidth="1"/>
    <col min="9501" max="9512" width="15.7109375" style="4" customWidth="1"/>
    <col min="9513" max="9728" width="9.140625" style="4"/>
    <col min="9729" max="9729" width="3.7109375" style="4" bestFit="1" customWidth="1"/>
    <col min="9730" max="9730" width="21.140625" style="4" customWidth="1"/>
    <col min="9731" max="9731" width="7.28515625" style="4" customWidth="1"/>
    <col min="9732" max="9732" width="9.5703125" style="4" customWidth="1"/>
    <col min="9733" max="9734" width="9.28515625" style="4" customWidth="1"/>
    <col min="9735" max="9736" width="8.140625" style="4" customWidth="1"/>
    <col min="9737" max="9739" width="8.28515625" style="4" customWidth="1"/>
    <col min="9740" max="9740" width="8.42578125" style="4" customWidth="1"/>
    <col min="9741" max="9741" width="11" style="4" customWidth="1"/>
    <col min="9742" max="9742" width="1.85546875" style="4" customWidth="1"/>
    <col min="9743" max="9749" width="16.85546875" style="4" customWidth="1"/>
    <col min="9750" max="9755" width="15.7109375" style="4" customWidth="1"/>
    <col min="9756" max="9756" width="18.42578125" style="4" bestFit="1" customWidth="1"/>
    <col min="9757" max="9768" width="15.7109375" style="4" customWidth="1"/>
    <col min="9769" max="9984" width="9.140625" style="4"/>
    <col min="9985" max="9985" width="3.7109375" style="4" bestFit="1" customWidth="1"/>
    <col min="9986" max="9986" width="21.140625" style="4" customWidth="1"/>
    <col min="9987" max="9987" width="7.28515625" style="4" customWidth="1"/>
    <col min="9988" max="9988" width="9.5703125" style="4" customWidth="1"/>
    <col min="9989" max="9990" width="9.28515625" style="4" customWidth="1"/>
    <col min="9991" max="9992" width="8.140625" style="4" customWidth="1"/>
    <col min="9993" max="9995" width="8.28515625" style="4" customWidth="1"/>
    <col min="9996" max="9996" width="8.42578125" style="4" customWidth="1"/>
    <col min="9997" max="9997" width="11" style="4" customWidth="1"/>
    <col min="9998" max="9998" width="1.85546875" style="4" customWidth="1"/>
    <col min="9999" max="10005" width="16.85546875" style="4" customWidth="1"/>
    <col min="10006" max="10011" width="15.7109375" style="4" customWidth="1"/>
    <col min="10012" max="10012" width="18.42578125" style="4" bestFit="1" customWidth="1"/>
    <col min="10013" max="10024" width="15.7109375" style="4" customWidth="1"/>
    <col min="10025" max="10240" width="9.140625" style="4"/>
    <col min="10241" max="10241" width="3.7109375" style="4" bestFit="1" customWidth="1"/>
    <col min="10242" max="10242" width="21.140625" style="4" customWidth="1"/>
    <col min="10243" max="10243" width="7.28515625" style="4" customWidth="1"/>
    <col min="10244" max="10244" width="9.5703125" style="4" customWidth="1"/>
    <col min="10245" max="10246" width="9.28515625" style="4" customWidth="1"/>
    <col min="10247" max="10248" width="8.140625" style="4" customWidth="1"/>
    <col min="10249" max="10251" width="8.28515625" style="4" customWidth="1"/>
    <col min="10252" max="10252" width="8.42578125" style="4" customWidth="1"/>
    <col min="10253" max="10253" width="11" style="4" customWidth="1"/>
    <col min="10254" max="10254" width="1.85546875" style="4" customWidth="1"/>
    <col min="10255" max="10261" width="16.85546875" style="4" customWidth="1"/>
    <col min="10262" max="10267" width="15.7109375" style="4" customWidth="1"/>
    <col min="10268" max="10268" width="18.42578125" style="4" bestFit="1" customWidth="1"/>
    <col min="10269" max="10280" width="15.7109375" style="4" customWidth="1"/>
    <col min="10281" max="10496" width="9.140625" style="4"/>
    <col min="10497" max="10497" width="3.7109375" style="4" bestFit="1" customWidth="1"/>
    <col min="10498" max="10498" width="21.140625" style="4" customWidth="1"/>
    <col min="10499" max="10499" width="7.28515625" style="4" customWidth="1"/>
    <col min="10500" max="10500" width="9.5703125" style="4" customWidth="1"/>
    <col min="10501" max="10502" width="9.28515625" style="4" customWidth="1"/>
    <col min="10503" max="10504" width="8.140625" style="4" customWidth="1"/>
    <col min="10505" max="10507" width="8.28515625" style="4" customWidth="1"/>
    <col min="10508" max="10508" width="8.42578125" style="4" customWidth="1"/>
    <col min="10509" max="10509" width="11" style="4" customWidth="1"/>
    <col min="10510" max="10510" width="1.85546875" style="4" customWidth="1"/>
    <col min="10511" max="10517" width="16.85546875" style="4" customWidth="1"/>
    <col min="10518" max="10523" width="15.7109375" style="4" customWidth="1"/>
    <col min="10524" max="10524" width="18.42578125" style="4" bestFit="1" customWidth="1"/>
    <col min="10525" max="10536" width="15.7109375" style="4" customWidth="1"/>
    <col min="10537" max="10752" width="9.140625" style="4"/>
    <col min="10753" max="10753" width="3.7109375" style="4" bestFit="1" customWidth="1"/>
    <col min="10754" max="10754" width="21.140625" style="4" customWidth="1"/>
    <col min="10755" max="10755" width="7.28515625" style="4" customWidth="1"/>
    <col min="10756" max="10756" width="9.5703125" style="4" customWidth="1"/>
    <col min="10757" max="10758" width="9.28515625" style="4" customWidth="1"/>
    <col min="10759" max="10760" width="8.140625" style="4" customWidth="1"/>
    <col min="10761" max="10763" width="8.28515625" style="4" customWidth="1"/>
    <col min="10764" max="10764" width="8.42578125" style="4" customWidth="1"/>
    <col min="10765" max="10765" width="11" style="4" customWidth="1"/>
    <col min="10766" max="10766" width="1.85546875" style="4" customWidth="1"/>
    <col min="10767" max="10773" width="16.85546875" style="4" customWidth="1"/>
    <col min="10774" max="10779" width="15.7109375" style="4" customWidth="1"/>
    <col min="10780" max="10780" width="18.42578125" style="4" bestFit="1" customWidth="1"/>
    <col min="10781" max="10792" width="15.7109375" style="4" customWidth="1"/>
    <col min="10793" max="11008" width="9.140625" style="4"/>
    <col min="11009" max="11009" width="3.7109375" style="4" bestFit="1" customWidth="1"/>
    <col min="11010" max="11010" width="21.140625" style="4" customWidth="1"/>
    <col min="11011" max="11011" width="7.28515625" style="4" customWidth="1"/>
    <col min="11012" max="11012" width="9.5703125" style="4" customWidth="1"/>
    <col min="11013" max="11014" width="9.28515625" style="4" customWidth="1"/>
    <col min="11015" max="11016" width="8.140625" style="4" customWidth="1"/>
    <col min="11017" max="11019" width="8.28515625" style="4" customWidth="1"/>
    <col min="11020" max="11020" width="8.42578125" style="4" customWidth="1"/>
    <col min="11021" max="11021" width="11" style="4" customWidth="1"/>
    <col min="11022" max="11022" width="1.85546875" style="4" customWidth="1"/>
    <col min="11023" max="11029" width="16.85546875" style="4" customWidth="1"/>
    <col min="11030" max="11035" width="15.7109375" style="4" customWidth="1"/>
    <col min="11036" max="11036" width="18.42578125" style="4" bestFit="1" customWidth="1"/>
    <col min="11037" max="11048" width="15.7109375" style="4" customWidth="1"/>
    <col min="11049" max="11264" width="9.140625" style="4"/>
    <col min="11265" max="11265" width="3.7109375" style="4" bestFit="1" customWidth="1"/>
    <col min="11266" max="11266" width="21.140625" style="4" customWidth="1"/>
    <col min="11267" max="11267" width="7.28515625" style="4" customWidth="1"/>
    <col min="11268" max="11268" width="9.5703125" style="4" customWidth="1"/>
    <col min="11269" max="11270" width="9.28515625" style="4" customWidth="1"/>
    <col min="11271" max="11272" width="8.140625" style="4" customWidth="1"/>
    <col min="11273" max="11275" width="8.28515625" style="4" customWidth="1"/>
    <col min="11276" max="11276" width="8.42578125" style="4" customWidth="1"/>
    <col min="11277" max="11277" width="11" style="4" customWidth="1"/>
    <col min="11278" max="11278" width="1.85546875" style="4" customWidth="1"/>
    <col min="11279" max="11285" width="16.85546875" style="4" customWidth="1"/>
    <col min="11286" max="11291" width="15.7109375" style="4" customWidth="1"/>
    <col min="11292" max="11292" width="18.42578125" style="4" bestFit="1" customWidth="1"/>
    <col min="11293" max="11304" width="15.7109375" style="4" customWidth="1"/>
    <col min="11305" max="11520" width="9.140625" style="4"/>
    <col min="11521" max="11521" width="3.7109375" style="4" bestFit="1" customWidth="1"/>
    <col min="11522" max="11522" width="21.140625" style="4" customWidth="1"/>
    <col min="11523" max="11523" width="7.28515625" style="4" customWidth="1"/>
    <col min="11524" max="11524" width="9.5703125" style="4" customWidth="1"/>
    <col min="11525" max="11526" width="9.28515625" style="4" customWidth="1"/>
    <col min="11527" max="11528" width="8.140625" style="4" customWidth="1"/>
    <col min="11529" max="11531" width="8.28515625" style="4" customWidth="1"/>
    <col min="11532" max="11532" width="8.42578125" style="4" customWidth="1"/>
    <col min="11533" max="11533" width="11" style="4" customWidth="1"/>
    <col min="11534" max="11534" width="1.85546875" style="4" customWidth="1"/>
    <col min="11535" max="11541" width="16.85546875" style="4" customWidth="1"/>
    <col min="11542" max="11547" width="15.7109375" style="4" customWidth="1"/>
    <col min="11548" max="11548" width="18.42578125" style="4" bestFit="1" customWidth="1"/>
    <col min="11549" max="11560" width="15.7109375" style="4" customWidth="1"/>
    <col min="11561" max="11776" width="9.140625" style="4"/>
    <col min="11777" max="11777" width="3.7109375" style="4" bestFit="1" customWidth="1"/>
    <col min="11778" max="11778" width="21.140625" style="4" customWidth="1"/>
    <col min="11779" max="11779" width="7.28515625" style="4" customWidth="1"/>
    <col min="11780" max="11780" width="9.5703125" style="4" customWidth="1"/>
    <col min="11781" max="11782" width="9.28515625" style="4" customWidth="1"/>
    <col min="11783" max="11784" width="8.140625" style="4" customWidth="1"/>
    <col min="11785" max="11787" width="8.28515625" style="4" customWidth="1"/>
    <col min="11788" max="11788" width="8.42578125" style="4" customWidth="1"/>
    <col min="11789" max="11789" width="11" style="4" customWidth="1"/>
    <col min="11790" max="11790" width="1.85546875" style="4" customWidth="1"/>
    <col min="11791" max="11797" width="16.85546875" style="4" customWidth="1"/>
    <col min="11798" max="11803" width="15.7109375" style="4" customWidth="1"/>
    <col min="11804" max="11804" width="18.42578125" style="4" bestFit="1" customWidth="1"/>
    <col min="11805" max="11816" width="15.7109375" style="4" customWidth="1"/>
    <col min="11817" max="12032" width="9.140625" style="4"/>
    <col min="12033" max="12033" width="3.7109375" style="4" bestFit="1" customWidth="1"/>
    <col min="12034" max="12034" width="21.140625" style="4" customWidth="1"/>
    <col min="12035" max="12035" width="7.28515625" style="4" customWidth="1"/>
    <col min="12036" max="12036" width="9.5703125" style="4" customWidth="1"/>
    <col min="12037" max="12038" width="9.28515625" style="4" customWidth="1"/>
    <col min="12039" max="12040" width="8.140625" style="4" customWidth="1"/>
    <col min="12041" max="12043" width="8.28515625" style="4" customWidth="1"/>
    <col min="12044" max="12044" width="8.42578125" style="4" customWidth="1"/>
    <col min="12045" max="12045" width="11" style="4" customWidth="1"/>
    <col min="12046" max="12046" width="1.85546875" style="4" customWidth="1"/>
    <col min="12047" max="12053" width="16.85546875" style="4" customWidth="1"/>
    <col min="12054" max="12059" width="15.7109375" style="4" customWidth="1"/>
    <col min="12060" max="12060" width="18.42578125" style="4" bestFit="1" customWidth="1"/>
    <col min="12061" max="12072" width="15.7109375" style="4" customWidth="1"/>
    <col min="12073" max="12288" width="9.140625" style="4"/>
    <col min="12289" max="12289" width="3.7109375" style="4" bestFit="1" customWidth="1"/>
    <col min="12290" max="12290" width="21.140625" style="4" customWidth="1"/>
    <col min="12291" max="12291" width="7.28515625" style="4" customWidth="1"/>
    <col min="12292" max="12292" width="9.5703125" style="4" customWidth="1"/>
    <col min="12293" max="12294" width="9.28515625" style="4" customWidth="1"/>
    <col min="12295" max="12296" width="8.140625" style="4" customWidth="1"/>
    <col min="12297" max="12299" width="8.28515625" style="4" customWidth="1"/>
    <col min="12300" max="12300" width="8.42578125" style="4" customWidth="1"/>
    <col min="12301" max="12301" width="11" style="4" customWidth="1"/>
    <col min="12302" max="12302" width="1.85546875" style="4" customWidth="1"/>
    <col min="12303" max="12309" width="16.85546875" style="4" customWidth="1"/>
    <col min="12310" max="12315" width="15.7109375" style="4" customWidth="1"/>
    <col min="12316" max="12316" width="18.42578125" style="4" bestFit="1" customWidth="1"/>
    <col min="12317" max="12328" width="15.7109375" style="4" customWidth="1"/>
    <col min="12329" max="12544" width="9.140625" style="4"/>
    <col min="12545" max="12545" width="3.7109375" style="4" bestFit="1" customWidth="1"/>
    <col min="12546" max="12546" width="21.140625" style="4" customWidth="1"/>
    <col min="12547" max="12547" width="7.28515625" style="4" customWidth="1"/>
    <col min="12548" max="12548" width="9.5703125" style="4" customWidth="1"/>
    <col min="12549" max="12550" width="9.28515625" style="4" customWidth="1"/>
    <col min="12551" max="12552" width="8.140625" style="4" customWidth="1"/>
    <col min="12553" max="12555" width="8.28515625" style="4" customWidth="1"/>
    <col min="12556" max="12556" width="8.42578125" style="4" customWidth="1"/>
    <col min="12557" max="12557" width="11" style="4" customWidth="1"/>
    <col min="12558" max="12558" width="1.85546875" style="4" customWidth="1"/>
    <col min="12559" max="12565" width="16.85546875" style="4" customWidth="1"/>
    <col min="12566" max="12571" width="15.7109375" style="4" customWidth="1"/>
    <col min="12572" max="12572" width="18.42578125" style="4" bestFit="1" customWidth="1"/>
    <col min="12573" max="12584" width="15.7109375" style="4" customWidth="1"/>
    <col min="12585" max="12800" width="9.140625" style="4"/>
    <col min="12801" max="12801" width="3.7109375" style="4" bestFit="1" customWidth="1"/>
    <col min="12802" max="12802" width="21.140625" style="4" customWidth="1"/>
    <col min="12803" max="12803" width="7.28515625" style="4" customWidth="1"/>
    <col min="12804" max="12804" width="9.5703125" style="4" customWidth="1"/>
    <col min="12805" max="12806" width="9.28515625" style="4" customWidth="1"/>
    <col min="12807" max="12808" width="8.140625" style="4" customWidth="1"/>
    <col min="12809" max="12811" width="8.28515625" style="4" customWidth="1"/>
    <col min="12812" max="12812" width="8.42578125" style="4" customWidth="1"/>
    <col min="12813" max="12813" width="11" style="4" customWidth="1"/>
    <col min="12814" max="12814" width="1.85546875" style="4" customWidth="1"/>
    <col min="12815" max="12821" width="16.85546875" style="4" customWidth="1"/>
    <col min="12822" max="12827" width="15.7109375" style="4" customWidth="1"/>
    <col min="12828" max="12828" width="18.42578125" style="4" bestFit="1" customWidth="1"/>
    <col min="12829" max="12840" width="15.7109375" style="4" customWidth="1"/>
    <col min="12841" max="13056" width="9.140625" style="4"/>
    <col min="13057" max="13057" width="3.7109375" style="4" bestFit="1" customWidth="1"/>
    <col min="13058" max="13058" width="21.140625" style="4" customWidth="1"/>
    <col min="13059" max="13059" width="7.28515625" style="4" customWidth="1"/>
    <col min="13060" max="13060" width="9.5703125" style="4" customWidth="1"/>
    <col min="13061" max="13062" width="9.28515625" style="4" customWidth="1"/>
    <col min="13063" max="13064" width="8.140625" style="4" customWidth="1"/>
    <col min="13065" max="13067" width="8.28515625" style="4" customWidth="1"/>
    <col min="13068" max="13068" width="8.42578125" style="4" customWidth="1"/>
    <col min="13069" max="13069" width="11" style="4" customWidth="1"/>
    <col min="13070" max="13070" width="1.85546875" style="4" customWidth="1"/>
    <col min="13071" max="13077" width="16.85546875" style="4" customWidth="1"/>
    <col min="13078" max="13083" width="15.7109375" style="4" customWidth="1"/>
    <col min="13084" max="13084" width="18.42578125" style="4" bestFit="1" customWidth="1"/>
    <col min="13085" max="13096" width="15.7109375" style="4" customWidth="1"/>
    <col min="13097" max="13312" width="9.140625" style="4"/>
    <col min="13313" max="13313" width="3.7109375" style="4" bestFit="1" customWidth="1"/>
    <col min="13314" max="13314" width="21.140625" style="4" customWidth="1"/>
    <col min="13315" max="13315" width="7.28515625" style="4" customWidth="1"/>
    <col min="13316" max="13316" width="9.5703125" style="4" customWidth="1"/>
    <col min="13317" max="13318" width="9.28515625" style="4" customWidth="1"/>
    <col min="13319" max="13320" width="8.140625" style="4" customWidth="1"/>
    <col min="13321" max="13323" width="8.28515625" style="4" customWidth="1"/>
    <col min="13324" max="13324" width="8.42578125" style="4" customWidth="1"/>
    <col min="13325" max="13325" width="11" style="4" customWidth="1"/>
    <col min="13326" max="13326" width="1.85546875" style="4" customWidth="1"/>
    <col min="13327" max="13333" width="16.85546875" style="4" customWidth="1"/>
    <col min="13334" max="13339" width="15.7109375" style="4" customWidth="1"/>
    <col min="13340" max="13340" width="18.42578125" style="4" bestFit="1" customWidth="1"/>
    <col min="13341" max="13352" width="15.7109375" style="4" customWidth="1"/>
    <col min="13353" max="13568" width="9.140625" style="4"/>
    <col min="13569" max="13569" width="3.7109375" style="4" bestFit="1" customWidth="1"/>
    <col min="13570" max="13570" width="21.140625" style="4" customWidth="1"/>
    <col min="13571" max="13571" width="7.28515625" style="4" customWidth="1"/>
    <col min="13572" max="13572" width="9.5703125" style="4" customWidth="1"/>
    <col min="13573" max="13574" width="9.28515625" style="4" customWidth="1"/>
    <col min="13575" max="13576" width="8.140625" style="4" customWidth="1"/>
    <col min="13577" max="13579" width="8.28515625" style="4" customWidth="1"/>
    <col min="13580" max="13580" width="8.42578125" style="4" customWidth="1"/>
    <col min="13581" max="13581" width="11" style="4" customWidth="1"/>
    <col min="13582" max="13582" width="1.85546875" style="4" customWidth="1"/>
    <col min="13583" max="13589" width="16.85546875" style="4" customWidth="1"/>
    <col min="13590" max="13595" width="15.7109375" style="4" customWidth="1"/>
    <col min="13596" max="13596" width="18.42578125" style="4" bestFit="1" customWidth="1"/>
    <col min="13597" max="13608" width="15.7109375" style="4" customWidth="1"/>
    <col min="13609" max="13824" width="9.140625" style="4"/>
    <col min="13825" max="13825" width="3.7109375" style="4" bestFit="1" customWidth="1"/>
    <col min="13826" max="13826" width="21.140625" style="4" customWidth="1"/>
    <col min="13827" max="13827" width="7.28515625" style="4" customWidth="1"/>
    <col min="13828" max="13828" width="9.5703125" style="4" customWidth="1"/>
    <col min="13829" max="13830" width="9.28515625" style="4" customWidth="1"/>
    <col min="13831" max="13832" width="8.140625" style="4" customWidth="1"/>
    <col min="13833" max="13835" width="8.28515625" style="4" customWidth="1"/>
    <col min="13836" max="13836" width="8.42578125" style="4" customWidth="1"/>
    <col min="13837" max="13837" width="11" style="4" customWidth="1"/>
    <col min="13838" max="13838" width="1.85546875" style="4" customWidth="1"/>
    <col min="13839" max="13845" width="16.85546875" style="4" customWidth="1"/>
    <col min="13846" max="13851" width="15.7109375" style="4" customWidth="1"/>
    <col min="13852" max="13852" width="18.42578125" style="4" bestFit="1" customWidth="1"/>
    <col min="13853" max="13864" width="15.7109375" style="4" customWidth="1"/>
    <col min="13865" max="14080" width="9.140625" style="4"/>
    <col min="14081" max="14081" width="3.7109375" style="4" bestFit="1" customWidth="1"/>
    <col min="14082" max="14082" width="21.140625" style="4" customWidth="1"/>
    <col min="14083" max="14083" width="7.28515625" style="4" customWidth="1"/>
    <col min="14084" max="14084" width="9.5703125" style="4" customWidth="1"/>
    <col min="14085" max="14086" width="9.28515625" style="4" customWidth="1"/>
    <col min="14087" max="14088" width="8.140625" style="4" customWidth="1"/>
    <col min="14089" max="14091" width="8.28515625" style="4" customWidth="1"/>
    <col min="14092" max="14092" width="8.42578125" style="4" customWidth="1"/>
    <col min="14093" max="14093" width="11" style="4" customWidth="1"/>
    <col min="14094" max="14094" width="1.85546875" style="4" customWidth="1"/>
    <col min="14095" max="14101" width="16.85546875" style="4" customWidth="1"/>
    <col min="14102" max="14107" width="15.7109375" style="4" customWidth="1"/>
    <col min="14108" max="14108" width="18.42578125" style="4" bestFit="1" customWidth="1"/>
    <col min="14109" max="14120" width="15.7109375" style="4" customWidth="1"/>
    <col min="14121" max="14336" width="9.140625" style="4"/>
    <col min="14337" max="14337" width="3.7109375" style="4" bestFit="1" customWidth="1"/>
    <col min="14338" max="14338" width="21.140625" style="4" customWidth="1"/>
    <col min="14339" max="14339" width="7.28515625" style="4" customWidth="1"/>
    <col min="14340" max="14340" width="9.5703125" style="4" customWidth="1"/>
    <col min="14341" max="14342" width="9.28515625" style="4" customWidth="1"/>
    <col min="14343" max="14344" width="8.140625" style="4" customWidth="1"/>
    <col min="14345" max="14347" width="8.28515625" style="4" customWidth="1"/>
    <col min="14348" max="14348" width="8.42578125" style="4" customWidth="1"/>
    <col min="14349" max="14349" width="11" style="4" customWidth="1"/>
    <col min="14350" max="14350" width="1.85546875" style="4" customWidth="1"/>
    <col min="14351" max="14357" width="16.85546875" style="4" customWidth="1"/>
    <col min="14358" max="14363" width="15.7109375" style="4" customWidth="1"/>
    <col min="14364" max="14364" width="18.42578125" style="4" bestFit="1" customWidth="1"/>
    <col min="14365" max="14376" width="15.7109375" style="4" customWidth="1"/>
    <col min="14377" max="14592" width="9.140625" style="4"/>
    <col min="14593" max="14593" width="3.7109375" style="4" bestFit="1" customWidth="1"/>
    <col min="14594" max="14594" width="21.140625" style="4" customWidth="1"/>
    <col min="14595" max="14595" width="7.28515625" style="4" customWidth="1"/>
    <col min="14596" max="14596" width="9.5703125" style="4" customWidth="1"/>
    <col min="14597" max="14598" width="9.28515625" style="4" customWidth="1"/>
    <col min="14599" max="14600" width="8.140625" style="4" customWidth="1"/>
    <col min="14601" max="14603" width="8.28515625" style="4" customWidth="1"/>
    <col min="14604" max="14604" width="8.42578125" style="4" customWidth="1"/>
    <col min="14605" max="14605" width="11" style="4" customWidth="1"/>
    <col min="14606" max="14606" width="1.85546875" style="4" customWidth="1"/>
    <col min="14607" max="14613" width="16.85546875" style="4" customWidth="1"/>
    <col min="14614" max="14619" width="15.7109375" style="4" customWidth="1"/>
    <col min="14620" max="14620" width="18.42578125" style="4" bestFit="1" customWidth="1"/>
    <col min="14621" max="14632" width="15.7109375" style="4" customWidth="1"/>
    <col min="14633" max="14848" width="9.140625" style="4"/>
    <col min="14849" max="14849" width="3.7109375" style="4" bestFit="1" customWidth="1"/>
    <col min="14850" max="14850" width="21.140625" style="4" customWidth="1"/>
    <col min="14851" max="14851" width="7.28515625" style="4" customWidth="1"/>
    <col min="14852" max="14852" width="9.5703125" style="4" customWidth="1"/>
    <col min="14853" max="14854" width="9.28515625" style="4" customWidth="1"/>
    <col min="14855" max="14856" width="8.140625" style="4" customWidth="1"/>
    <col min="14857" max="14859" width="8.28515625" style="4" customWidth="1"/>
    <col min="14860" max="14860" width="8.42578125" style="4" customWidth="1"/>
    <col min="14861" max="14861" width="11" style="4" customWidth="1"/>
    <col min="14862" max="14862" width="1.85546875" style="4" customWidth="1"/>
    <col min="14863" max="14869" width="16.85546875" style="4" customWidth="1"/>
    <col min="14870" max="14875" width="15.7109375" style="4" customWidth="1"/>
    <col min="14876" max="14876" width="18.42578125" style="4" bestFit="1" customWidth="1"/>
    <col min="14877" max="14888" width="15.7109375" style="4" customWidth="1"/>
    <col min="14889" max="15104" width="9.140625" style="4"/>
    <col min="15105" max="15105" width="3.7109375" style="4" bestFit="1" customWidth="1"/>
    <col min="15106" max="15106" width="21.140625" style="4" customWidth="1"/>
    <col min="15107" max="15107" width="7.28515625" style="4" customWidth="1"/>
    <col min="15108" max="15108" width="9.5703125" style="4" customWidth="1"/>
    <col min="15109" max="15110" width="9.28515625" style="4" customWidth="1"/>
    <col min="15111" max="15112" width="8.140625" style="4" customWidth="1"/>
    <col min="15113" max="15115" width="8.28515625" style="4" customWidth="1"/>
    <col min="15116" max="15116" width="8.42578125" style="4" customWidth="1"/>
    <col min="15117" max="15117" width="11" style="4" customWidth="1"/>
    <col min="15118" max="15118" width="1.85546875" style="4" customWidth="1"/>
    <col min="15119" max="15125" width="16.85546875" style="4" customWidth="1"/>
    <col min="15126" max="15131" width="15.7109375" style="4" customWidth="1"/>
    <col min="15132" max="15132" width="18.42578125" style="4" bestFit="1" customWidth="1"/>
    <col min="15133" max="15144" width="15.7109375" style="4" customWidth="1"/>
    <col min="15145" max="15360" width="9.140625" style="4"/>
    <col min="15361" max="15361" width="3.7109375" style="4" bestFit="1" customWidth="1"/>
    <col min="15362" max="15362" width="21.140625" style="4" customWidth="1"/>
    <col min="15363" max="15363" width="7.28515625" style="4" customWidth="1"/>
    <col min="15364" max="15364" width="9.5703125" style="4" customWidth="1"/>
    <col min="15365" max="15366" width="9.28515625" style="4" customWidth="1"/>
    <col min="15367" max="15368" width="8.140625" style="4" customWidth="1"/>
    <col min="15369" max="15371" width="8.28515625" style="4" customWidth="1"/>
    <col min="15372" max="15372" width="8.42578125" style="4" customWidth="1"/>
    <col min="15373" max="15373" width="11" style="4" customWidth="1"/>
    <col min="15374" max="15374" width="1.85546875" style="4" customWidth="1"/>
    <col min="15375" max="15381" width="16.85546875" style="4" customWidth="1"/>
    <col min="15382" max="15387" width="15.7109375" style="4" customWidth="1"/>
    <col min="15388" max="15388" width="18.42578125" style="4" bestFit="1" customWidth="1"/>
    <col min="15389" max="15400" width="15.7109375" style="4" customWidth="1"/>
    <col min="15401" max="15616" width="9.140625" style="4"/>
    <col min="15617" max="15617" width="3.7109375" style="4" bestFit="1" customWidth="1"/>
    <col min="15618" max="15618" width="21.140625" style="4" customWidth="1"/>
    <col min="15619" max="15619" width="7.28515625" style="4" customWidth="1"/>
    <col min="15620" max="15620" width="9.5703125" style="4" customWidth="1"/>
    <col min="15621" max="15622" width="9.28515625" style="4" customWidth="1"/>
    <col min="15623" max="15624" width="8.140625" style="4" customWidth="1"/>
    <col min="15625" max="15627" width="8.28515625" style="4" customWidth="1"/>
    <col min="15628" max="15628" width="8.42578125" style="4" customWidth="1"/>
    <col min="15629" max="15629" width="11" style="4" customWidth="1"/>
    <col min="15630" max="15630" width="1.85546875" style="4" customWidth="1"/>
    <col min="15631" max="15637" width="16.85546875" style="4" customWidth="1"/>
    <col min="15638" max="15643" width="15.7109375" style="4" customWidth="1"/>
    <col min="15644" max="15644" width="18.42578125" style="4" bestFit="1" customWidth="1"/>
    <col min="15645" max="15656" width="15.7109375" style="4" customWidth="1"/>
    <col min="15657" max="15872" width="9.140625" style="4"/>
    <col min="15873" max="15873" width="3.7109375" style="4" bestFit="1" customWidth="1"/>
    <col min="15874" max="15874" width="21.140625" style="4" customWidth="1"/>
    <col min="15875" max="15875" width="7.28515625" style="4" customWidth="1"/>
    <col min="15876" max="15876" width="9.5703125" style="4" customWidth="1"/>
    <col min="15877" max="15878" width="9.28515625" style="4" customWidth="1"/>
    <col min="15879" max="15880" width="8.140625" style="4" customWidth="1"/>
    <col min="15881" max="15883" width="8.28515625" style="4" customWidth="1"/>
    <col min="15884" max="15884" width="8.42578125" style="4" customWidth="1"/>
    <col min="15885" max="15885" width="11" style="4" customWidth="1"/>
    <col min="15886" max="15886" width="1.85546875" style="4" customWidth="1"/>
    <col min="15887" max="15893" width="16.85546875" style="4" customWidth="1"/>
    <col min="15894" max="15899" width="15.7109375" style="4" customWidth="1"/>
    <col min="15900" max="15900" width="18.42578125" style="4" bestFit="1" customWidth="1"/>
    <col min="15901" max="15912" width="15.7109375" style="4" customWidth="1"/>
    <col min="15913" max="16128" width="9.140625" style="4"/>
    <col min="16129" max="16129" width="3.7109375" style="4" bestFit="1" customWidth="1"/>
    <col min="16130" max="16130" width="21.140625" style="4" customWidth="1"/>
    <col min="16131" max="16131" width="7.28515625" style="4" customWidth="1"/>
    <col min="16132" max="16132" width="9.5703125" style="4" customWidth="1"/>
    <col min="16133" max="16134" width="9.28515625" style="4" customWidth="1"/>
    <col min="16135" max="16136" width="8.140625" style="4" customWidth="1"/>
    <col min="16137" max="16139" width="8.28515625" style="4" customWidth="1"/>
    <col min="16140" max="16140" width="8.42578125" style="4" customWidth="1"/>
    <col min="16141" max="16141" width="11" style="4" customWidth="1"/>
    <col min="16142" max="16142" width="1.85546875" style="4" customWidth="1"/>
    <col min="16143" max="16149" width="16.85546875" style="4" customWidth="1"/>
    <col min="16150" max="16155" width="15.7109375" style="4" customWidth="1"/>
    <col min="16156" max="16156" width="18.42578125" style="4" bestFit="1" customWidth="1"/>
    <col min="16157" max="16168" width="15.7109375" style="4" customWidth="1"/>
    <col min="16169" max="16384" width="9.140625" style="4"/>
  </cols>
  <sheetData>
    <row r="2" spans="1:40" x14ac:dyDescent="0.2">
      <c r="A2" s="4"/>
      <c r="B2" s="4"/>
    </row>
    <row r="5" spans="1:40" x14ac:dyDescent="0.2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9" spans="1:40" s="10" customFormat="1" ht="24.75" customHeight="1" x14ac:dyDescent="0.25">
      <c r="A9" s="229" t="s">
        <v>543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9"/>
      <c r="O9" s="223">
        <v>2018</v>
      </c>
      <c r="P9" s="224"/>
      <c r="Q9" s="224"/>
      <c r="R9" s="224"/>
      <c r="S9" s="224"/>
      <c r="T9" s="224"/>
      <c r="U9" s="224"/>
      <c r="V9" s="225"/>
      <c r="W9" s="226">
        <v>2017</v>
      </c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7"/>
    </row>
    <row r="10" spans="1:40" s="10" customFormat="1" ht="12.75" customHeight="1" x14ac:dyDescent="0.25">
      <c r="A10" s="238" t="s">
        <v>1</v>
      </c>
      <c r="B10" s="238" t="s">
        <v>2</v>
      </c>
      <c r="C10" s="238" t="s">
        <v>3</v>
      </c>
      <c r="D10" s="238" t="s">
        <v>4</v>
      </c>
      <c r="E10" s="231" t="s">
        <v>5</v>
      </c>
      <c r="F10" s="232"/>
      <c r="G10" s="238" t="s">
        <v>6</v>
      </c>
      <c r="H10" s="238"/>
      <c r="I10" s="238"/>
      <c r="J10" s="238"/>
      <c r="K10" s="238"/>
      <c r="L10" s="61" t="s">
        <v>7</v>
      </c>
      <c r="M10" s="12" t="s">
        <v>8</v>
      </c>
      <c r="N10" s="13"/>
      <c r="O10" s="135">
        <v>43162</v>
      </c>
      <c r="P10" s="135">
        <v>43155</v>
      </c>
      <c r="Q10" s="135">
        <v>43155</v>
      </c>
      <c r="R10" s="135">
        <v>43141</v>
      </c>
      <c r="S10" s="135">
        <v>43135</v>
      </c>
      <c r="T10" s="157">
        <v>43128</v>
      </c>
      <c r="U10" s="157">
        <v>43121</v>
      </c>
      <c r="V10" s="150">
        <v>43113</v>
      </c>
      <c r="W10" s="148">
        <v>43071</v>
      </c>
      <c r="X10" s="135">
        <v>43065</v>
      </c>
      <c r="Y10" s="135">
        <v>43064</v>
      </c>
      <c r="Z10" s="135">
        <v>43058</v>
      </c>
      <c r="AA10" s="135">
        <v>43050</v>
      </c>
      <c r="AB10" s="135">
        <v>43044</v>
      </c>
      <c r="AC10" s="135">
        <v>43037</v>
      </c>
      <c r="AD10" s="135">
        <v>43036</v>
      </c>
      <c r="AE10" s="135">
        <v>43036</v>
      </c>
      <c r="AF10" s="135">
        <v>43029</v>
      </c>
      <c r="AG10" s="135">
        <v>43023</v>
      </c>
      <c r="AH10" s="135">
        <v>43022</v>
      </c>
      <c r="AI10" s="135">
        <v>43016</v>
      </c>
      <c r="AJ10" s="14">
        <v>43002</v>
      </c>
      <c r="AK10" s="14">
        <v>43002</v>
      </c>
      <c r="AL10" s="14">
        <v>42994</v>
      </c>
      <c r="AM10" s="14">
        <v>42987</v>
      </c>
      <c r="AN10" s="14">
        <v>42870</v>
      </c>
    </row>
    <row r="11" spans="1:40" s="10" customFormat="1" x14ac:dyDescent="0.25">
      <c r="A11" s="238"/>
      <c r="B11" s="238"/>
      <c r="C11" s="238"/>
      <c r="D11" s="238"/>
      <c r="E11" s="233"/>
      <c r="F11" s="234"/>
      <c r="G11" s="238">
        <v>1</v>
      </c>
      <c r="H11" s="238">
        <v>2</v>
      </c>
      <c r="I11" s="238">
        <v>3</v>
      </c>
      <c r="J11" s="238">
        <v>4</v>
      </c>
      <c r="K11" s="238">
        <v>5</v>
      </c>
      <c r="L11" s="11" t="s">
        <v>9</v>
      </c>
      <c r="M11" s="16" t="s">
        <v>10</v>
      </c>
      <c r="N11" s="13"/>
      <c r="O11" s="141" t="s">
        <v>17</v>
      </c>
      <c r="P11" s="141" t="s">
        <v>18</v>
      </c>
      <c r="Q11" s="160" t="s">
        <v>14</v>
      </c>
      <c r="R11" s="141" t="s">
        <v>19</v>
      </c>
      <c r="S11" s="136" t="s">
        <v>18</v>
      </c>
      <c r="T11" s="160" t="s">
        <v>554</v>
      </c>
      <c r="U11" s="160" t="s">
        <v>556</v>
      </c>
      <c r="V11" s="162" t="s">
        <v>559</v>
      </c>
      <c r="W11" s="138" t="s">
        <v>17</v>
      </c>
      <c r="X11" s="136" t="s">
        <v>13</v>
      </c>
      <c r="Y11" s="136" t="s">
        <v>487</v>
      </c>
      <c r="Z11" s="136" t="s">
        <v>529</v>
      </c>
      <c r="AA11" s="136" t="s">
        <v>21</v>
      </c>
      <c r="AB11" s="136" t="s">
        <v>21</v>
      </c>
      <c r="AC11" s="136" t="s">
        <v>21</v>
      </c>
      <c r="AD11" s="136" t="s">
        <v>481</v>
      </c>
      <c r="AE11" s="141" t="s">
        <v>14</v>
      </c>
      <c r="AF11" s="136" t="s">
        <v>19</v>
      </c>
      <c r="AG11" s="136" t="s">
        <v>486</v>
      </c>
      <c r="AH11" s="138" t="s">
        <v>487</v>
      </c>
      <c r="AI11" s="136" t="s">
        <v>477</v>
      </c>
      <c r="AJ11" s="17" t="s">
        <v>12</v>
      </c>
      <c r="AK11" s="17" t="s">
        <v>13</v>
      </c>
      <c r="AL11" s="18" t="s">
        <v>13</v>
      </c>
      <c r="AM11" s="17" t="s">
        <v>16</v>
      </c>
      <c r="AN11" s="18" t="s">
        <v>14</v>
      </c>
    </row>
    <row r="12" spans="1:40" s="10" customFormat="1" x14ac:dyDescent="0.25">
      <c r="A12" s="238"/>
      <c r="B12" s="238"/>
      <c r="C12" s="238"/>
      <c r="D12" s="238"/>
      <c r="E12" s="235"/>
      <c r="F12" s="236"/>
      <c r="G12" s="238"/>
      <c r="H12" s="238"/>
      <c r="I12" s="238"/>
      <c r="J12" s="238"/>
      <c r="K12" s="238"/>
      <c r="L12" s="20" t="s">
        <v>10</v>
      </c>
      <c r="M12" s="21" t="s">
        <v>23</v>
      </c>
      <c r="N12" s="22"/>
      <c r="O12" s="142" t="s">
        <v>574</v>
      </c>
      <c r="P12" s="142" t="s">
        <v>577</v>
      </c>
      <c r="Q12" s="161" t="s">
        <v>35</v>
      </c>
      <c r="R12" s="142" t="s">
        <v>535</v>
      </c>
      <c r="S12" s="137" t="s">
        <v>553</v>
      </c>
      <c r="T12" s="161" t="s">
        <v>85</v>
      </c>
      <c r="U12" s="161" t="s">
        <v>557</v>
      </c>
      <c r="V12" s="163" t="s">
        <v>557</v>
      </c>
      <c r="W12" s="154" t="s">
        <v>40</v>
      </c>
      <c r="X12" s="145" t="s">
        <v>41</v>
      </c>
      <c r="Y12" s="145" t="s">
        <v>525</v>
      </c>
      <c r="Z12" s="145" t="s">
        <v>530</v>
      </c>
      <c r="AA12" s="137" t="s">
        <v>42</v>
      </c>
      <c r="AB12" s="137" t="s">
        <v>43</v>
      </c>
      <c r="AC12" s="137" t="s">
        <v>46</v>
      </c>
      <c r="AD12" s="137" t="s">
        <v>482</v>
      </c>
      <c r="AE12" s="142" t="s">
        <v>490</v>
      </c>
      <c r="AF12" s="137" t="s">
        <v>45</v>
      </c>
      <c r="AG12" s="137" t="s">
        <v>48</v>
      </c>
      <c r="AH12" s="139" t="s">
        <v>488</v>
      </c>
      <c r="AI12" s="137" t="s">
        <v>85</v>
      </c>
      <c r="AJ12" s="23" t="s">
        <v>25</v>
      </c>
      <c r="AK12" s="23" t="s">
        <v>26</v>
      </c>
      <c r="AL12" s="24" t="s">
        <v>30</v>
      </c>
      <c r="AM12" s="23" t="s">
        <v>31</v>
      </c>
      <c r="AN12" s="24" t="s">
        <v>33</v>
      </c>
    </row>
    <row r="13" spans="1:40" x14ac:dyDescent="0.2">
      <c r="O13" s="62"/>
      <c r="P13" s="62"/>
      <c r="Q13" s="62"/>
      <c r="R13" s="62"/>
      <c r="S13" s="62"/>
      <c r="T13" s="62"/>
      <c r="U13" s="62"/>
      <c r="V13" s="153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</row>
    <row r="14" spans="1:40" ht="14.1" customHeight="1" x14ac:dyDescent="0.25">
      <c r="A14" s="28">
        <f t="shared" ref="A14:A28" si="0">A13+1</f>
        <v>1</v>
      </c>
      <c r="B14" s="65" t="s">
        <v>299</v>
      </c>
      <c r="C14" s="63">
        <v>13338</v>
      </c>
      <c r="D14" s="47" t="s">
        <v>109</v>
      </c>
      <c r="E14" s="32">
        <f t="shared" ref="E14:E28" si="1">MAX(O14:AA14)</f>
        <v>530</v>
      </c>
      <c r="F14" s="32" t="str">
        <f>VLOOKUP(E14,Tab!$C$2:$D$255,2,TRUE)</f>
        <v>Não</v>
      </c>
      <c r="G14" s="33">
        <f t="shared" ref="G14:G28" si="2">LARGE(O14:AN14,1)</f>
        <v>530</v>
      </c>
      <c r="H14" s="33">
        <f t="shared" ref="H14:H28" si="3">LARGE(O14:AN14,2)</f>
        <v>529</v>
      </c>
      <c r="I14" s="33">
        <f t="shared" ref="I14:I28" si="4">LARGE(O14:AN14,3)</f>
        <v>514</v>
      </c>
      <c r="J14" s="33">
        <f t="shared" ref="J14:J28" si="5">LARGE(O14:AN14,4)</f>
        <v>513</v>
      </c>
      <c r="K14" s="33">
        <f t="shared" ref="K14:K28" si="6">LARGE(O14:AN14,5)</f>
        <v>508</v>
      </c>
      <c r="L14" s="34">
        <f t="shared" ref="L14:L28" si="7">SUM(G14:K14)</f>
        <v>2594</v>
      </c>
      <c r="M14" s="35">
        <f t="shared" ref="M14:M28" si="8">L14/5</f>
        <v>518.79999999999995</v>
      </c>
      <c r="N14" s="36"/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152">
        <v>0</v>
      </c>
      <c r="W14" s="64">
        <v>530</v>
      </c>
      <c r="X14" s="38">
        <v>504</v>
      </c>
      <c r="Y14" s="38">
        <v>0</v>
      </c>
      <c r="Z14" s="38">
        <v>0</v>
      </c>
      <c r="AA14" s="38">
        <v>529</v>
      </c>
      <c r="AB14" s="38">
        <v>0</v>
      </c>
      <c r="AC14" s="38">
        <v>0</v>
      </c>
      <c r="AD14" s="38">
        <v>513</v>
      </c>
      <c r="AE14" s="38">
        <v>0</v>
      </c>
      <c r="AF14" s="38">
        <v>514</v>
      </c>
      <c r="AG14" s="38">
        <v>0</v>
      </c>
      <c r="AH14" s="38">
        <v>0</v>
      </c>
      <c r="AI14" s="38">
        <v>0</v>
      </c>
      <c r="AJ14" s="38">
        <v>0</v>
      </c>
      <c r="AK14" s="38">
        <v>508</v>
      </c>
      <c r="AL14" s="38">
        <v>0</v>
      </c>
      <c r="AM14" s="38">
        <v>0</v>
      </c>
      <c r="AN14" s="38">
        <v>0</v>
      </c>
    </row>
    <row r="15" spans="1:40" ht="14.1" customHeight="1" x14ac:dyDescent="0.25">
      <c r="A15" s="28">
        <f t="shared" si="0"/>
        <v>2</v>
      </c>
      <c r="B15" s="66" t="s">
        <v>79</v>
      </c>
      <c r="C15" s="63">
        <v>13851</v>
      </c>
      <c r="D15" s="51" t="s">
        <v>78</v>
      </c>
      <c r="E15" s="32">
        <f t="shared" si="1"/>
        <v>525</v>
      </c>
      <c r="F15" s="32" t="str">
        <f>VLOOKUP(E15,Tab!$C$2:$D$255,2,TRUE)</f>
        <v>Não</v>
      </c>
      <c r="G15" s="33">
        <f t="shared" si="2"/>
        <v>525</v>
      </c>
      <c r="H15" s="33">
        <f t="shared" si="3"/>
        <v>520</v>
      </c>
      <c r="I15" s="33">
        <f t="shared" si="4"/>
        <v>507</v>
      </c>
      <c r="J15" s="33">
        <f t="shared" si="5"/>
        <v>501</v>
      </c>
      <c r="K15" s="33">
        <f t="shared" si="6"/>
        <v>500</v>
      </c>
      <c r="L15" s="34">
        <f t="shared" si="7"/>
        <v>2553</v>
      </c>
      <c r="M15" s="35">
        <f t="shared" si="8"/>
        <v>510.6</v>
      </c>
      <c r="N15" s="36"/>
      <c r="O15" s="38">
        <v>0</v>
      </c>
      <c r="P15" s="38">
        <v>500</v>
      </c>
      <c r="Q15" s="38">
        <v>0</v>
      </c>
      <c r="R15" s="38">
        <v>525</v>
      </c>
      <c r="S15" s="38">
        <v>520</v>
      </c>
      <c r="T15" s="38">
        <v>0</v>
      </c>
      <c r="U15" s="38">
        <v>469</v>
      </c>
      <c r="V15" s="152">
        <v>501</v>
      </c>
      <c r="W15" s="64">
        <v>507</v>
      </c>
      <c r="X15" s="38">
        <v>500</v>
      </c>
      <c r="Y15" s="38">
        <v>0</v>
      </c>
      <c r="Z15" s="38">
        <v>0</v>
      </c>
      <c r="AA15" s="38">
        <v>465</v>
      </c>
      <c r="AB15" s="38">
        <v>0</v>
      </c>
      <c r="AC15" s="38">
        <v>0</v>
      </c>
      <c r="AD15" s="38">
        <v>498</v>
      </c>
      <c r="AE15" s="38">
        <v>0</v>
      </c>
      <c r="AF15" s="38">
        <v>456</v>
      </c>
      <c r="AG15" s="38">
        <v>0</v>
      </c>
      <c r="AH15" s="38">
        <v>0</v>
      </c>
      <c r="AI15" s="38">
        <v>488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</row>
    <row r="16" spans="1:40" ht="14.1" customHeight="1" x14ac:dyDescent="0.25">
      <c r="A16" s="28">
        <f t="shared" si="0"/>
        <v>3</v>
      </c>
      <c r="B16" s="66" t="s">
        <v>300</v>
      </c>
      <c r="C16" s="63">
        <v>14031</v>
      </c>
      <c r="D16" s="51" t="s">
        <v>83</v>
      </c>
      <c r="E16" s="32">
        <f t="shared" si="1"/>
        <v>505</v>
      </c>
      <c r="F16" s="32" t="str">
        <f>VLOOKUP(E16,Tab!$C$2:$D$255,2,TRUE)</f>
        <v>Não</v>
      </c>
      <c r="G16" s="33">
        <f t="shared" si="2"/>
        <v>505</v>
      </c>
      <c r="H16" s="33">
        <f t="shared" si="3"/>
        <v>502</v>
      </c>
      <c r="I16" s="33">
        <f t="shared" si="4"/>
        <v>493</v>
      </c>
      <c r="J16" s="33">
        <f t="shared" si="5"/>
        <v>486</v>
      </c>
      <c r="K16" s="33">
        <f t="shared" si="6"/>
        <v>482</v>
      </c>
      <c r="L16" s="34">
        <f t="shared" si="7"/>
        <v>2468</v>
      </c>
      <c r="M16" s="35">
        <f t="shared" si="8"/>
        <v>493.6</v>
      </c>
      <c r="N16" s="36"/>
      <c r="O16" s="38">
        <v>472</v>
      </c>
      <c r="P16" s="38">
        <v>0</v>
      </c>
      <c r="Q16" s="38">
        <v>0</v>
      </c>
      <c r="R16" s="38">
        <v>486</v>
      </c>
      <c r="S16" s="38">
        <v>472</v>
      </c>
      <c r="T16" s="38">
        <v>477</v>
      </c>
      <c r="U16" s="38">
        <v>502</v>
      </c>
      <c r="V16" s="152">
        <v>493</v>
      </c>
      <c r="W16" s="64">
        <v>505</v>
      </c>
      <c r="X16" s="38">
        <v>472</v>
      </c>
      <c r="Y16" s="38">
        <v>0</v>
      </c>
      <c r="Z16" s="38">
        <v>0</v>
      </c>
      <c r="AA16" s="38">
        <v>482</v>
      </c>
      <c r="AB16" s="38">
        <v>0</v>
      </c>
      <c r="AC16" s="38">
        <v>0</v>
      </c>
      <c r="AD16" s="38">
        <v>0</v>
      </c>
      <c r="AE16" s="38">
        <v>0</v>
      </c>
      <c r="AF16" s="38">
        <v>460</v>
      </c>
      <c r="AG16" s="38">
        <v>0</v>
      </c>
      <c r="AH16" s="38">
        <v>0</v>
      </c>
      <c r="AI16" s="38">
        <v>0</v>
      </c>
      <c r="AJ16" s="38">
        <v>0</v>
      </c>
      <c r="AK16" s="38">
        <v>475</v>
      </c>
      <c r="AL16" s="38">
        <v>0</v>
      </c>
      <c r="AM16" s="38">
        <v>0</v>
      </c>
      <c r="AN16" s="38">
        <v>0</v>
      </c>
    </row>
    <row r="17" spans="1:53" s="5" customFormat="1" ht="14.1" customHeight="1" x14ac:dyDescent="0.25">
      <c r="A17" s="28">
        <f t="shared" si="0"/>
        <v>4</v>
      </c>
      <c r="B17" s="66" t="s">
        <v>304</v>
      </c>
      <c r="C17" s="63">
        <v>14210</v>
      </c>
      <c r="D17" s="51" t="s">
        <v>41</v>
      </c>
      <c r="E17" s="32">
        <f t="shared" si="1"/>
        <v>491</v>
      </c>
      <c r="F17" s="32" t="e">
        <f>VLOOKUP(E17,Tab!$C$2:$D$255,2,TRUE)</f>
        <v>#N/A</v>
      </c>
      <c r="G17" s="33">
        <f t="shared" si="2"/>
        <v>491</v>
      </c>
      <c r="H17" s="33">
        <f t="shared" si="3"/>
        <v>478</v>
      </c>
      <c r="I17" s="33">
        <f t="shared" si="4"/>
        <v>474</v>
      </c>
      <c r="J17" s="33">
        <f t="shared" si="5"/>
        <v>473</v>
      </c>
      <c r="K17" s="33">
        <f t="shared" si="6"/>
        <v>462</v>
      </c>
      <c r="L17" s="34">
        <f t="shared" si="7"/>
        <v>2378</v>
      </c>
      <c r="M17" s="35">
        <f t="shared" si="8"/>
        <v>475.6</v>
      </c>
      <c r="N17" s="36"/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473</v>
      </c>
      <c r="U17" s="38">
        <v>478</v>
      </c>
      <c r="V17" s="152">
        <v>491</v>
      </c>
      <c r="W17" s="64">
        <v>474</v>
      </c>
      <c r="X17" s="38">
        <v>462</v>
      </c>
      <c r="Y17" s="38">
        <v>0</v>
      </c>
      <c r="Z17" s="38">
        <v>0</v>
      </c>
      <c r="AA17" s="38">
        <v>419</v>
      </c>
      <c r="AB17" s="38">
        <v>0</v>
      </c>
      <c r="AC17" s="38">
        <v>0</v>
      </c>
      <c r="AD17" s="38">
        <v>0</v>
      </c>
      <c r="AE17" s="38">
        <v>0</v>
      </c>
      <c r="AF17" s="38">
        <v>447</v>
      </c>
      <c r="AG17" s="38">
        <v>0</v>
      </c>
      <c r="AH17" s="38">
        <v>0</v>
      </c>
      <c r="AI17" s="38">
        <v>0</v>
      </c>
      <c r="AJ17" s="38">
        <v>0</v>
      </c>
      <c r="AK17" s="38">
        <v>443</v>
      </c>
      <c r="AL17" s="38">
        <v>0</v>
      </c>
      <c r="AM17" s="38">
        <v>0</v>
      </c>
      <c r="AN17" s="38">
        <v>0</v>
      </c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</row>
    <row r="18" spans="1:53" ht="14.1" customHeight="1" x14ac:dyDescent="0.25">
      <c r="A18" s="28">
        <f t="shared" si="0"/>
        <v>5</v>
      </c>
      <c r="B18" s="66" t="s">
        <v>302</v>
      </c>
      <c r="C18" s="63">
        <v>14030</v>
      </c>
      <c r="D18" s="51" t="s">
        <v>83</v>
      </c>
      <c r="E18" s="32">
        <f t="shared" si="1"/>
        <v>472</v>
      </c>
      <c r="F18" s="32" t="e">
        <f>VLOOKUP(E18,Tab!$C$2:$D$255,2,TRUE)</f>
        <v>#N/A</v>
      </c>
      <c r="G18" s="33">
        <f t="shared" si="2"/>
        <v>472</v>
      </c>
      <c r="H18" s="33">
        <f t="shared" si="3"/>
        <v>471</v>
      </c>
      <c r="I18" s="33">
        <f t="shared" si="4"/>
        <v>466</v>
      </c>
      <c r="J18" s="33">
        <f t="shared" si="5"/>
        <v>449</v>
      </c>
      <c r="K18" s="33">
        <f t="shared" si="6"/>
        <v>432</v>
      </c>
      <c r="L18" s="34">
        <f t="shared" si="7"/>
        <v>2290</v>
      </c>
      <c r="M18" s="35">
        <f t="shared" si="8"/>
        <v>458</v>
      </c>
      <c r="N18" s="36"/>
      <c r="O18" s="38">
        <v>0</v>
      </c>
      <c r="P18" s="38">
        <v>0</v>
      </c>
      <c r="Q18" s="38">
        <v>0</v>
      </c>
      <c r="R18" s="38">
        <v>471</v>
      </c>
      <c r="S18" s="38">
        <v>466</v>
      </c>
      <c r="T18" s="38">
        <v>472</v>
      </c>
      <c r="U18" s="38">
        <v>426</v>
      </c>
      <c r="V18" s="152">
        <v>0</v>
      </c>
      <c r="W18" s="64">
        <v>0</v>
      </c>
      <c r="X18" s="38">
        <v>0</v>
      </c>
      <c r="Y18" s="38">
        <v>0</v>
      </c>
      <c r="Z18" s="38">
        <v>0</v>
      </c>
      <c r="AA18" s="38">
        <v>449</v>
      </c>
      <c r="AB18" s="38">
        <v>0</v>
      </c>
      <c r="AC18" s="38">
        <v>0</v>
      </c>
      <c r="AD18" s="38">
        <v>0</v>
      </c>
      <c r="AE18" s="38">
        <v>0</v>
      </c>
      <c r="AF18" s="38">
        <v>432</v>
      </c>
      <c r="AG18" s="38">
        <v>0</v>
      </c>
      <c r="AH18" s="38">
        <v>0</v>
      </c>
      <c r="AI18" s="38">
        <v>0</v>
      </c>
      <c r="AJ18" s="38">
        <v>0</v>
      </c>
      <c r="AK18" s="38">
        <v>418</v>
      </c>
      <c r="AL18" s="38">
        <v>0</v>
      </c>
      <c r="AM18" s="38">
        <v>0</v>
      </c>
      <c r="AN18" s="38">
        <v>0</v>
      </c>
    </row>
    <row r="19" spans="1:53" ht="14.1" customHeight="1" x14ac:dyDescent="0.25">
      <c r="A19" s="28">
        <f t="shared" si="0"/>
        <v>6</v>
      </c>
      <c r="B19" s="65" t="s">
        <v>303</v>
      </c>
      <c r="C19" s="63">
        <v>13353</v>
      </c>
      <c r="D19" s="47" t="s">
        <v>62</v>
      </c>
      <c r="E19" s="32">
        <f t="shared" si="1"/>
        <v>520</v>
      </c>
      <c r="F19" s="32" t="str">
        <f>VLOOKUP(E19,Tab!$C$2:$D$255,2,TRUE)</f>
        <v>Não</v>
      </c>
      <c r="G19" s="33">
        <f t="shared" si="2"/>
        <v>520</v>
      </c>
      <c r="H19" s="33">
        <f t="shared" si="3"/>
        <v>503</v>
      </c>
      <c r="I19" s="33">
        <f t="shared" si="4"/>
        <v>498</v>
      </c>
      <c r="J19" s="33">
        <f t="shared" si="5"/>
        <v>497</v>
      </c>
      <c r="K19" s="33">
        <f t="shared" si="6"/>
        <v>0</v>
      </c>
      <c r="L19" s="34">
        <f t="shared" si="7"/>
        <v>2018</v>
      </c>
      <c r="M19" s="35">
        <f t="shared" si="8"/>
        <v>403.6</v>
      </c>
      <c r="N19" s="36"/>
      <c r="O19" s="38">
        <v>0</v>
      </c>
      <c r="P19" s="38">
        <v>0</v>
      </c>
      <c r="Q19" s="38">
        <v>0</v>
      </c>
      <c r="R19" s="38">
        <v>0</v>
      </c>
      <c r="S19" s="38">
        <v>498</v>
      </c>
      <c r="T19" s="38">
        <v>0</v>
      </c>
      <c r="U19" s="38">
        <v>0</v>
      </c>
      <c r="V19" s="152">
        <v>0</v>
      </c>
      <c r="W19" s="64">
        <v>520</v>
      </c>
      <c r="X19" s="38">
        <v>497</v>
      </c>
      <c r="Y19" s="38">
        <v>0</v>
      </c>
      <c r="Z19" s="38">
        <v>0</v>
      </c>
      <c r="AA19" s="38">
        <v>503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v>0</v>
      </c>
      <c r="AM19" s="38">
        <v>0</v>
      </c>
      <c r="AN19" s="38">
        <v>0</v>
      </c>
    </row>
    <row r="20" spans="1:53" ht="14.1" customHeight="1" x14ac:dyDescent="0.25">
      <c r="A20" s="28">
        <f t="shared" si="0"/>
        <v>7</v>
      </c>
      <c r="B20" s="67" t="s">
        <v>301</v>
      </c>
      <c r="C20" s="40">
        <v>12365</v>
      </c>
      <c r="D20" s="45" t="s">
        <v>99</v>
      </c>
      <c r="E20" s="32">
        <f t="shared" si="1"/>
        <v>532</v>
      </c>
      <c r="F20" s="32" t="str">
        <f>VLOOKUP(E20,Tab!$C$2:$D$255,2,TRUE)</f>
        <v>Não</v>
      </c>
      <c r="G20" s="44">
        <f t="shared" si="2"/>
        <v>539</v>
      </c>
      <c r="H20" s="44">
        <f t="shared" si="3"/>
        <v>536</v>
      </c>
      <c r="I20" s="44">
        <f t="shared" si="4"/>
        <v>532</v>
      </c>
      <c r="J20" s="44">
        <f t="shared" si="5"/>
        <v>0</v>
      </c>
      <c r="K20" s="44">
        <f t="shared" si="6"/>
        <v>0</v>
      </c>
      <c r="L20" s="34">
        <f t="shared" si="7"/>
        <v>1607</v>
      </c>
      <c r="M20" s="35">
        <f t="shared" si="8"/>
        <v>321.39999999999998</v>
      </c>
      <c r="N20" s="36"/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152">
        <v>0</v>
      </c>
      <c r="W20" s="64">
        <v>532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539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536</v>
      </c>
    </row>
    <row r="21" spans="1:53" ht="14.1" customHeight="1" x14ac:dyDescent="0.25">
      <c r="A21" s="28">
        <f t="shared" si="0"/>
        <v>8</v>
      </c>
      <c r="B21" s="66" t="s">
        <v>306</v>
      </c>
      <c r="C21" s="63">
        <v>14159</v>
      </c>
      <c r="D21" s="51" t="s">
        <v>243</v>
      </c>
      <c r="E21" s="32">
        <f t="shared" si="1"/>
        <v>424</v>
      </c>
      <c r="F21" s="32" t="e">
        <f>VLOOKUP(E21,Tab!$C$2:$D$255,2,TRUE)</f>
        <v>#N/A</v>
      </c>
      <c r="G21" s="33">
        <f t="shared" si="2"/>
        <v>464</v>
      </c>
      <c r="H21" s="33">
        <f t="shared" si="3"/>
        <v>439</v>
      </c>
      <c r="I21" s="33">
        <f t="shared" si="4"/>
        <v>424</v>
      </c>
      <c r="J21" s="33">
        <f t="shared" si="5"/>
        <v>0</v>
      </c>
      <c r="K21" s="33">
        <f t="shared" si="6"/>
        <v>0</v>
      </c>
      <c r="L21" s="34">
        <f t="shared" si="7"/>
        <v>1327</v>
      </c>
      <c r="M21" s="35">
        <f t="shared" si="8"/>
        <v>265.39999999999998</v>
      </c>
      <c r="N21" s="36"/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152">
        <v>0</v>
      </c>
      <c r="W21" s="64">
        <v>0</v>
      </c>
      <c r="X21" s="38">
        <v>0</v>
      </c>
      <c r="Y21" s="38">
        <v>424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464</v>
      </c>
      <c r="AI21" s="38">
        <v>0</v>
      </c>
      <c r="AJ21" s="38">
        <v>0</v>
      </c>
      <c r="AK21" s="38">
        <v>0</v>
      </c>
      <c r="AL21" s="38">
        <v>0</v>
      </c>
      <c r="AM21" s="38">
        <v>439</v>
      </c>
      <c r="AN21" s="38">
        <v>0</v>
      </c>
    </row>
    <row r="22" spans="1:53" ht="14.1" customHeight="1" x14ac:dyDescent="0.25">
      <c r="A22" s="28">
        <f t="shared" si="0"/>
        <v>9</v>
      </c>
      <c r="B22" s="66" t="s">
        <v>305</v>
      </c>
      <c r="C22" s="63">
        <v>14269</v>
      </c>
      <c r="D22" s="51" t="s">
        <v>122</v>
      </c>
      <c r="E22" s="32">
        <f t="shared" si="1"/>
        <v>0</v>
      </c>
      <c r="F22" s="32" t="e">
        <f>VLOOKUP(E22,Tab!$C$2:$D$255,2,TRUE)</f>
        <v>#N/A</v>
      </c>
      <c r="G22" s="33">
        <f t="shared" si="2"/>
        <v>371</v>
      </c>
      <c r="H22" s="33">
        <f t="shared" si="3"/>
        <v>336</v>
      </c>
      <c r="I22" s="33">
        <f t="shared" si="4"/>
        <v>0</v>
      </c>
      <c r="J22" s="33">
        <f t="shared" si="5"/>
        <v>0</v>
      </c>
      <c r="K22" s="33">
        <f t="shared" si="6"/>
        <v>0</v>
      </c>
      <c r="L22" s="34">
        <f t="shared" si="7"/>
        <v>707</v>
      </c>
      <c r="M22" s="35">
        <f t="shared" si="8"/>
        <v>141.4</v>
      </c>
      <c r="N22" s="36"/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152">
        <v>0</v>
      </c>
      <c r="W22" s="64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336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371</v>
      </c>
      <c r="AK22" s="38">
        <v>0</v>
      </c>
      <c r="AL22" s="38">
        <v>0</v>
      </c>
      <c r="AM22" s="38">
        <v>0</v>
      </c>
      <c r="AN22" s="38">
        <v>0</v>
      </c>
    </row>
    <row r="23" spans="1:53" ht="14.1" customHeight="1" x14ac:dyDescent="0.25">
      <c r="A23" s="28">
        <f t="shared" si="0"/>
        <v>10</v>
      </c>
      <c r="B23" s="59" t="s">
        <v>580</v>
      </c>
      <c r="C23" s="63">
        <v>14158</v>
      </c>
      <c r="D23" s="47" t="s">
        <v>243</v>
      </c>
      <c r="E23" s="32">
        <f t="shared" si="1"/>
        <v>374</v>
      </c>
      <c r="F23" s="32" t="e">
        <f>VLOOKUP(E23,Tab!$C$2:$D$255,2,TRUE)</f>
        <v>#N/A</v>
      </c>
      <c r="G23" s="33">
        <f t="shared" si="2"/>
        <v>374</v>
      </c>
      <c r="H23" s="33">
        <f t="shared" si="3"/>
        <v>0</v>
      </c>
      <c r="I23" s="33">
        <f t="shared" si="4"/>
        <v>0</v>
      </c>
      <c r="J23" s="33">
        <f t="shared" si="5"/>
        <v>0</v>
      </c>
      <c r="K23" s="33">
        <f t="shared" si="6"/>
        <v>0</v>
      </c>
      <c r="L23" s="34">
        <f t="shared" si="7"/>
        <v>374</v>
      </c>
      <c r="M23" s="35">
        <f t="shared" si="8"/>
        <v>74.8</v>
      </c>
      <c r="N23" s="36"/>
      <c r="O23" s="38">
        <v>0</v>
      </c>
      <c r="P23" s="38">
        <v>374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152">
        <v>0</v>
      </c>
      <c r="W23" s="64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</row>
    <row r="24" spans="1:53" ht="14.1" customHeight="1" x14ac:dyDescent="0.25">
      <c r="A24" s="28">
        <f t="shared" si="0"/>
        <v>11</v>
      </c>
      <c r="B24" s="46" t="s">
        <v>458</v>
      </c>
      <c r="C24" s="63">
        <v>11487</v>
      </c>
      <c r="D24" s="47" t="s">
        <v>58</v>
      </c>
      <c r="E24" s="32">
        <f t="shared" si="1"/>
        <v>363</v>
      </c>
      <c r="F24" s="32" t="e">
        <f>VLOOKUP(E24,Tab!$C$2:$D$255,2,TRUE)</f>
        <v>#N/A</v>
      </c>
      <c r="G24" s="33">
        <f t="shared" si="2"/>
        <v>363</v>
      </c>
      <c r="H24" s="33">
        <f t="shared" si="3"/>
        <v>0</v>
      </c>
      <c r="I24" s="33">
        <f t="shared" si="4"/>
        <v>0</v>
      </c>
      <c r="J24" s="33">
        <f t="shared" si="5"/>
        <v>0</v>
      </c>
      <c r="K24" s="33">
        <f t="shared" si="6"/>
        <v>0</v>
      </c>
      <c r="L24" s="34">
        <f t="shared" si="7"/>
        <v>363</v>
      </c>
      <c r="M24" s="35">
        <f t="shared" si="8"/>
        <v>72.599999999999994</v>
      </c>
      <c r="N24" s="36"/>
      <c r="O24" s="38">
        <v>0</v>
      </c>
      <c r="P24" s="38">
        <v>363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  <c r="V24" s="152">
        <v>0</v>
      </c>
      <c r="W24" s="64">
        <v>0</v>
      </c>
      <c r="X24" s="38">
        <v>0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</row>
    <row r="25" spans="1:53" ht="14.1" customHeight="1" x14ac:dyDescent="0.25">
      <c r="A25" s="28">
        <f t="shared" si="0"/>
        <v>12</v>
      </c>
      <c r="B25" s="39" t="s">
        <v>307</v>
      </c>
      <c r="C25" s="40">
        <v>13815</v>
      </c>
      <c r="D25" s="41" t="s">
        <v>232</v>
      </c>
      <c r="E25" s="32">
        <f t="shared" si="1"/>
        <v>0</v>
      </c>
      <c r="F25" s="32" t="e">
        <f>VLOOKUP(E25,Tab!$C$2:$D$255,2,TRUE)</f>
        <v>#N/A</v>
      </c>
      <c r="G25" s="33">
        <f t="shared" si="2"/>
        <v>261</v>
      </c>
      <c r="H25" s="33">
        <f t="shared" si="3"/>
        <v>0</v>
      </c>
      <c r="I25" s="33">
        <f t="shared" si="4"/>
        <v>0</v>
      </c>
      <c r="J25" s="33">
        <f t="shared" si="5"/>
        <v>0</v>
      </c>
      <c r="K25" s="33">
        <f t="shared" si="6"/>
        <v>0</v>
      </c>
      <c r="L25" s="34">
        <f t="shared" si="7"/>
        <v>261</v>
      </c>
      <c r="M25" s="35">
        <f t="shared" si="8"/>
        <v>52.2</v>
      </c>
      <c r="N25" s="36"/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152">
        <v>0</v>
      </c>
      <c r="W25" s="64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261</v>
      </c>
      <c r="AM25" s="38">
        <v>0</v>
      </c>
      <c r="AN25" s="38">
        <v>0</v>
      </c>
    </row>
    <row r="26" spans="1:53" ht="14.1" customHeight="1" x14ac:dyDescent="0.25">
      <c r="A26" s="28">
        <f t="shared" si="0"/>
        <v>13</v>
      </c>
      <c r="B26" s="59"/>
      <c r="C26" s="40"/>
      <c r="D26" s="41"/>
      <c r="E26" s="32">
        <f t="shared" si="1"/>
        <v>0</v>
      </c>
      <c r="F26" s="32" t="e">
        <f>VLOOKUP(E26,Tab!$C$2:$D$255,2,TRUE)</f>
        <v>#N/A</v>
      </c>
      <c r="G26" s="33">
        <f t="shared" si="2"/>
        <v>0</v>
      </c>
      <c r="H26" s="33">
        <f t="shared" si="3"/>
        <v>0</v>
      </c>
      <c r="I26" s="33">
        <f t="shared" si="4"/>
        <v>0</v>
      </c>
      <c r="J26" s="33">
        <f t="shared" si="5"/>
        <v>0</v>
      </c>
      <c r="K26" s="33">
        <f t="shared" si="6"/>
        <v>0</v>
      </c>
      <c r="L26" s="34">
        <f t="shared" si="7"/>
        <v>0</v>
      </c>
      <c r="M26" s="35">
        <f t="shared" si="8"/>
        <v>0</v>
      </c>
      <c r="N26" s="36"/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152">
        <v>0</v>
      </c>
      <c r="W26" s="64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</row>
    <row r="27" spans="1:53" ht="14.1" customHeight="1" x14ac:dyDescent="0.25">
      <c r="A27" s="28">
        <f t="shared" si="0"/>
        <v>14</v>
      </c>
      <c r="B27" s="66"/>
      <c r="C27" s="63"/>
      <c r="D27" s="51"/>
      <c r="E27" s="32">
        <f t="shared" si="1"/>
        <v>0</v>
      </c>
      <c r="F27" s="32" t="e">
        <f>VLOOKUP(E27,Tab!$C$2:$D$255,2,TRUE)</f>
        <v>#N/A</v>
      </c>
      <c r="G27" s="33">
        <f t="shared" si="2"/>
        <v>0</v>
      </c>
      <c r="H27" s="33">
        <f t="shared" si="3"/>
        <v>0</v>
      </c>
      <c r="I27" s="33">
        <f t="shared" si="4"/>
        <v>0</v>
      </c>
      <c r="J27" s="33">
        <f t="shared" si="5"/>
        <v>0</v>
      </c>
      <c r="K27" s="33">
        <f t="shared" si="6"/>
        <v>0</v>
      </c>
      <c r="L27" s="34">
        <f t="shared" si="7"/>
        <v>0</v>
      </c>
      <c r="M27" s="35">
        <f t="shared" si="8"/>
        <v>0</v>
      </c>
      <c r="N27" s="36"/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152">
        <v>0</v>
      </c>
      <c r="W27" s="64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</row>
    <row r="28" spans="1:53" ht="14.1" customHeight="1" x14ac:dyDescent="0.25">
      <c r="A28" s="28">
        <f t="shared" si="0"/>
        <v>15</v>
      </c>
      <c r="B28" s="66"/>
      <c r="C28" s="63"/>
      <c r="D28" s="51"/>
      <c r="E28" s="32">
        <f t="shared" si="1"/>
        <v>0</v>
      </c>
      <c r="F28" s="32" t="e">
        <f>VLOOKUP(E28,Tab!$C$2:$D$255,2,TRUE)</f>
        <v>#N/A</v>
      </c>
      <c r="G28" s="33">
        <f t="shared" si="2"/>
        <v>0</v>
      </c>
      <c r="H28" s="33">
        <f t="shared" si="3"/>
        <v>0</v>
      </c>
      <c r="I28" s="33">
        <f t="shared" si="4"/>
        <v>0</v>
      </c>
      <c r="J28" s="33">
        <f t="shared" si="5"/>
        <v>0</v>
      </c>
      <c r="K28" s="33">
        <f t="shared" si="6"/>
        <v>0</v>
      </c>
      <c r="L28" s="34">
        <f t="shared" si="7"/>
        <v>0</v>
      </c>
      <c r="M28" s="35">
        <f t="shared" si="8"/>
        <v>0</v>
      </c>
      <c r="N28" s="36"/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152">
        <v>0</v>
      </c>
      <c r="W28" s="64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0</v>
      </c>
      <c r="AL28" s="38">
        <v>0</v>
      </c>
      <c r="AM28" s="38">
        <v>0</v>
      </c>
      <c r="AN28" s="38">
        <v>0</v>
      </c>
    </row>
  </sheetData>
  <sortState ref="B14:AN28">
    <sortCondition descending="1" ref="L14:L28"/>
    <sortCondition descending="1" ref="E14:E28"/>
  </sortState>
  <mergeCells count="15">
    <mergeCell ref="O9:V9"/>
    <mergeCell ref="W9:AN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89" priority="1" stopIfTrue="1" operator="between">
      <formula>563</formula>
      <formula>569</formula>
    </cfRule>
    <cfRule type="cellIs" dxfId="88" priority="2" stopIfTrue="1" operator="between">
      <formula>570</formula>
      <formula>571</formula>
    </cfRule>
    <cfRule type="cellIs" dxfId="87" priority="3" stopIfTrue="1" operator="between">
      <formula>572</formula>
      <formula>600</formula>
    </cfRule>
  </conditionalFormatting>
  <conditionalFormatting sqref="E14:E28">
    <cfRule type="cellIs" dxfId="86" priority="4" stopIfTrue="1" operator="between">
      <formula>563</formula>
      <formula>600</formula>
    </cfRule>
  </conditionalFormatting>
  <conditionalFormatting sqref="F14:F28">
    <cfRule type="cellIs" dxfId="85" priority="5" stopIfTrue="1" operator="equal">
      <formula>"A"</formula>
    </cfRule>
    <cfRule type="cellIs" dxfId="84" priority="6" stopIfTrue="1" operator="equal">
      <formula>"B"</formula>
    </cfRule>
    <cfRule type="cellIs" dxfId="83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8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3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1" style="4" customWidth="1"/>
    <col min="14" max="14" width="1.42578125" style="5" customWidth="1"/>
    <col min="15" max="40" width="16.85546875" style="5" customWidth="1"/>
    <col min="41" max="42" width="18.85546875" style="5" customWidth="1"/>
    <col min="43" max="43" width="18" style="5" bestFit="1" customWidth="1"/>
    <col min="44" max="51" width="16.85546875" style="5" customWidth="1"/>
    <col min="52" max="53" width="15.7109375" style="5" customWidth="1"/>
    <col min="54" max="54" width="19" style="5" customWidth="1"/>
    <col min="55" max="61" width="16.85546875" style="5" customWidth="1"/>
    <col min="62" max="62" width="18.28515625" style="5" bestFit="1" customWidth="1"/>
    <col min="63" max="65" width="16.85546875" style="5" customWidth="1"/>
    <col min="66" max="88" width="9.140625" style="6"/>
    <col min="89" max="259" width="9.140625" style="4"/>
    <col min="260" max="260" width="3.7109375" style="4" bestFit="1" customWidth="1"/>
    <col min="261" max="261" width="21.140625" style="4" customWidth="1"/>
    <col min="262" max="262" width="7.28515625" style="4" customWidth="1"/>
    <col min="263" max="263" width="9.5703125" style="4" customWidth="1"/>
    <col min="264" max="265" width="9.28515625" style="4" customWidth="1"/>
    <col min="266" max="267" width="8.140625" style="4" customWidth="1"/>
    <col min="268" max="270" width="8.28515625" style="4" customWidth="1"/>
    <col min="271" max="271" width="10" style="4" customWidth="1"/>
    <col min="272" max="272" width="11" style="4" customWidth="1"/>
    <col min="273" max="273" width="1.42578125" style="4" customWidth="1"/>
    <col min="274" max="282" width="16.85546875" style="4" customWidth="1"/>
    <col min="283" max="289" width="15.5703125" style="4" customWidth="1"/>
    <col min="290" max="291" width="10.7109375" style="4" customWidth="1"/>
    <col min="292" max="294" width="15.5703125" style="4" customWidth="1"/>
    <col min="295" max="295" width="18.42578125" style="4" bestFit="1" customWidth="1"/>
    <col min="296" max="302" width="15.5703125" style="4" customWidth="1"/>
    <col min="303" max="303" width="17.85546875" style="4" bestFit="1" customWidth="1"/>
    <col min="304" max="313" width="18" style="4" customWidth="1"/>
    <col min="314" max="317" width="15.5703125" style="4" customWidth="1"/>
    <col min="318" max="319" width="15.7109375" style="4" customWidth="1"/>
    <col min="320" max="321" width="17" style="4" customWidth="1"/>
    <col min="322" max="515" width="9.140625" style="4"/>
    <col min="516" max="516" width="3.7109375" style="4" bestFit="1" customWidth="1"/>
    <col min="517" max="517" width="21.140625" style="4" customWidth="1"/>
    <col min="518" max="518" width="7.28515625" style="4" customWidth="1"/>
    <col min="519" max="519" width="9.5703125" style="4" customWidth="1"/>
    <col min="520" max="521" width="9.28515625" style="4" customWidth="1"/>
    <col min="522" max="523" width="8.140625" style="4" customWidth="1"/>
    <col min="524" max="526" width="8.28515625" style="4" customWidth="1"/>
    <col min="527" max="527" width="10" style="4" customWidth="1"/>
    <col min="528" max="528" width="11" style="4" customWidth="1"/>
    <col min="529" max="529" width="1.42578125" style="4" customWidth="1"/>
    <col min="530" max="538" width="16.85546875" style="4" customWidth="1"/>
    <col min="539" max="545" width="15.5703125" style="4" customWidth="1"/>
    <col min="546" max="547" width="10.7109375" style="4" customWidth="1"/>
    <col min="548" max="550" width="15.5703125" style="4" customWidth="1"/>
    <col min="551" max="551" width="18.42578125" style="4" bestFit="1" customWidth="1"/>
    <col min="552" max="558" width="15.5703125" style="4" customWidth="1"/>
    <col min="559" max="559" width="17.85546875" style="4" bestFit="1" customWidth="1"/>
    <col min="560" max="569" width="18" style="4" customWidth="1"/>
    <col min="570" max="573" width="15.5703125" style="4" customWidth="1"/>
    <col min="574" max="575" width="15.7109375" style="4" customWidth="1"/>
    <col min="576" max="577" width="17" style="4" customWidth="1"/>
    <col min="578" max="771" width="9.140625" style="4"/>
    <col min="772" max="772" width="3.7109375" style="4" bestFit="1" customWidth="1"/>
    <col min="773" max="773" width="21.140625" style="4" customWidth="1"/>
    <col min="774" max="774" width="7.28515625" style="4" customWidth="1"/>
    <col min="775" max="775" width="9.5703125" style="4" customWidth="1"/>
    <col min="776" max="777" width="9.28515625" style="4" customWidth="1"/>
    <col min="778" max="779" width="8.140625" style="4" customWidth="1"/>
    <col min="780" max="782" width="8.28515625" style="4" customWidth="1"/>
    <col min="783" max="783" width="10" style="4" customWidth="1"/>
    <col min="784" max="784" width="11" style="4" customWidth="1"/>
    <col min="785" max="785" width="1.42578125" style="4" customWidth="1"/>
    <col min="786" max="794" width="16.85546875" style="4" customWidth="1"/>
    <col min="795" max="801" width="15.5703125" style="4" customWidth="1"/>
    <col min="802" max="803" width="10.7109375" style="4" customWidth="1"/>
    <col min="804" max="806" width="15.5703125" style="4" customWidth="1"/>
    <col min="807" max="807" width="18.42578125" style="4" bestFit="1" customWidth="1"/>
    <col min="808" max="814" width="15.5703125" style="4" customWidth="1"/>
    <col min="815" max="815" width="17.85546875" style="4" bestFit="1" customWidth="1"/>
    <col min="816" max="825" width="18" style="4" customWidth="1"/>
    <col min="826" max="829" width="15.5703125" style="4" customWidth="1"/>
    <col min="830" max="831" width="15.7109375" style="4" customWidth="1"/>
    <col min="832" max="833" width="17" style="4" customWidth="1"/>
    <col min="834" max="1027" width="9.140625" style="4"/>
    <col min="1028" max="1028" width="3.7109375" style="4" bestFit="1" customWidth="1"/>
    <col min="1029" max="1029" width="21.140625" style="4" customWidth="1"/>
    <col min="1030" max="1030" width="7.28515625" style="4" customWidth="1"/>
    <col min="1031" max="1031" width="9.5703125" style="4" customWidth="1"/>
    <col min="1032" max="1033" width="9.28515625" style="4" customWidth="1"/>
    <col min="1034" max="1035" width="8.140625" style="4" customWidth="1"/>
    <col min="1036" max="1038" width="8.28515625" style="4" customWidth="1"/>
    <col min="1039" max="1039" width="10" style="4" customWidth="1"/>
    <col min="1040" max="1040" width="11" style="4" customWidth="1"/>
    <col min="1041" max="1041" width="1.42578125" style="4" customWidth="1"/>
    <col min="1042" max="1050" width="16.85546875" style="4" customWidth="1"/>
    <col min="1051" max="1057" width="15.5703125" style="4" customWidth="1"/>
    <col min="1058" max="1059" width="10.7109375" style="4" customWidth="1"/>
    <col min="1060" max="1062" width="15.5703125" style="4" customWidth="1"/>
    <col min="1063" max="1063" width="18.42578125" style="4" bestFit="1" customWidth="1"/>
    <col min="1064" max="1070" width="15.5703125" style="4" customWidth="1"/>
    <col min="1071" max="1071" width="17.85546875" style="4" bestFit="1" customWidth="1"/>
    <col min="1072" max="1081" width="18" style="4" customWidth="1"/>
    <col min="1082" max="1085" width="15.5703125" style="4" customWidth="1"/>
    <col min="1086" max="1087" width="15.7109375" style="4" customWidth="1"/>
    <col min="1088" max="1089" width="17" style="4" customWidth="1"/>
    <col min="1090" max="1283" width="9.140625" style="4"/>
    <col min="1284" max="1284" width="3.7109375" style="4" bestFit="1" customWidth="1"/>
    <col min="1285" max="1285" width="21.140625" style="4" customWidth="1"/>
    <col min="1286" max="1286" width="7.28515625" style="4" customWidth="1"/>
    <col min="1287" max="1287" width="9.5703125" style="4" customWidth="1"/>
    <col min="1288" max="1289" width="9.28515625" style="4" customWidth="1"/>
    <col min="1290" max="1291" width="8.140625" style="4" customWidth="1"/>
    <col min="1292" max="1294" width="8.28515625" style="4" customWidth="1"/>
    <col min="1295" max="1295" width="10" style="4" customWidth="1"/>
    <col min="1296" max="1296" width="11" style="4" customWidth="1"/>
    <col min="1297" max="1297" width="1.42578125" style="4" customWidth="1"/>
    <col min="1298" max="1306" width="16.85546875" style="4" customWidth="1"/>
    <col min="1307" max="1313" width="15.5703125" style="4" customWidth="1"/>
    <col min="1314" max="1315" width="10.7109375" style="4" customWidth="1"/>
    <col min="1316" max="1318" width="15.5703125" style="4" customWidth="1"/>
    <col min="1319" max="1319" width="18.42578125" style="4" bestFit="1" customWidth="1"/>
    <col min="1320" max="1326" width="15.5703125" style="4" customWidth="1"/>
    <col min="1327" max="1327" width="17.85546875" style="4" bestFit="1" customWidth="1"/>
    <col min="1328" max="1337" width="18" style="4" customWidth="1"/>
    <col min="1338" max="1341" width="15.5703125" style="4" customWidth="1"/>
    <col min="1342" max="1343" width="15.7109375" style="4" customWidth="1"/>
    <col min="1344" max="1345" width="17" style="4" customWidth="1"/>
    <col min="1346" max="1539" width="9.140625" style="4"/>
    <col min="1540" max="1540" width="3.7109375" style="4" bestFit="1" customWidth="1"/>
    <col min="1541" max="1541" width="21.140625" style="4" customWidth="1"/>
    <col min="1542" max="1542" width="7.28515625" style="4" customWidth="1"/>
    <col min="1543" max="1543" width="9.5703125" style="4" customWidth="1"/>
    <col min="1544" max="1545" width="9.28515625" style="4" customWidth="1"/>
    <col min="1546" max="1547" width="8.140625" style="4" customWidth="1"/>
    <col min="1548" max="1550" width="8.28515625" style="4" customWidth="1"/>
    <col min="1551" max="1551" width="10" style="4" customWidth="1"/>
    <col min="1552" max="1552" width="11" style="4" customWidth="1"/>
    <col min="1553" max="1553" width="1.42578125" style="4" customWidth="1"/>
    <col min="1554" max="1562" width="16.85546875" style="4" customWidth="1"/>
    <col min="1563" max="1569" width="15.5703125" style="4" customWidth="1"/>
    <col min="1570" max="1571" width="10.7109375" style="4" customWidth="1"/>
    <col min="1572" max="1574" width="15.5703125" style="4" customWidth="1"/>
    <col min="1575" max="1575" width="18.42578125" style="4" bestFit="1" customWidth="1"/>
    <col min="1576" max="1582" width="15.5703125" style="4" customWidth="1"/>
    <col min="1583" max="1583" width="17.85546875" style="4" bestFit="1" customWidth="1"/>
    <col min="1584" max="1593" width="18" style="4" customWidth="1"/>
    <col min="1594" max="1597" width="15.5703125" style="4" customWidth="1"/>
    <col min="1598" max="1599" width="15.7109375" style="4" customWidth="1"/>
    <col min="1600" max="1601" width="17" style="4" customWidth="1"/>
    <col min="1602" max="1795" width="9.140625" style="4"/>
    <col min="1796" max="1796" width="3.7109375" style="4" bestFit="1" customWidth="1"/>
    <col min="1797" max="1797" width="21.140625" style="4" customWidth="1"/>
    <col min="1798" max="1798" width="7.28515625" style="4" customWidth="1"/>
    <col min="1799" max="1799" width="9.5703125" style="4" customWidth="1"/>
    <col min="1800" max="1801" width="9.28515625" style="4" customWidth="1"/>
    <col min="1802" max="1803" width="8.140625" style="4" customWidth="1"/>
    <col min="1804" max="1806" width="8.28515625" style="4" customWidth="1"/>
    <col min="1807" max="1807" width="10" style="4" customWidth="1"/>
    <col min="1808" max="1808" width="11" style="4" customWidth="1"/>
    <col min="1809" max="1809" width="1.42578125" style="4" customWidth="1"/>
    <col min="1810" max="1818" width="16.85546875" style="4" customWidth="1"/>
    <col min="1819" max="1825" width="15.5703125" style="4" customWidth="1"/>
    <col min="1826" max="1827" width="10.7109375" style="4" customWidth="1"/>
    <col min="1828" max="1830" width="15.5703125" style="4" customWidth="1"/>
    <col min="1831" max="1831" width="18.42578125" style="4" bestFit="1" customWidth="1"/>
    <col min="1832" max="1838" width="15.5703125" style="4" customWidth="1"/>
    <col min="1839" max="1839" width="17.85546875" style="4" bestFit="1" customWidth="1"/>
    <col min="1840" max="1849" width="18" style="4" customWidth="1"/>
    <col min="1850" max="1853" width="15.5703125" style="4" customWidth="1"/>
    <col min="1854" max="1855" width="15.7109375" style="4" customWidth="1"/>
    <col min="1856" max="1857" width="17" style="4" customWidth="1"/>
    <col min="1858" max="2051" width="9.140625" style="4"/>
    <col min="2052" max="2052" width="3.7109375" style="4" bestFit="1" customWidth="1"/>
    <col min="2053" max="2053" width="21.140625" style="4" customWidth="1"/>
    <col min="2054" max="2054" width="7.28515625" style="4" customWidth="1"/>
    <col min="2055" max="2055" width="9.5703125" style="4" customWidth="1"/>
    <col min="2056" max="2057" width="9.28515625" style="4" customWidth="1"/>
    <col min="2058" max="2059" width="8.140625" style="4" customWidth="1"/>
    <col min="2060" max="2062" width="8.28515625" style="4" customWidth="1"/>
    <col min="2063" max="2063" width="10" style="4" customWidth="1"/>
    <col min="2064" max="2064" width="11" style="4" customWidth="1"/>
    <col min="2065" max="2065" width="1.42578125" style="4" customWidth="1"/>
    <col min="2066" max="2074" width="16.85546875" style="4" customWidth="1"/>
    <col min="2075" max="2081" width="15.5703125" style="4" customWidth="1"/>
    <col min="2082" max="2083" width="10.7109375" style="4" customWidth="1"/>
    <col min="2084" max="2086" width="15.5703125" style="4" customWidth="1"/>
    <col min="2087" max="2087" width="18.42578125" style="4" bestFit="1" customWidth="1"/>
    <col min="2088" max="2094" width="15.5703125" style="4" customWidth="1"/>
    <col min="2095" max="2095" width="17.85546875" style="4" bestFit="1" customWidth="1"/>
    <col min="2096" max="2105" width="18" style="4" customWidth="1"/>
    <col min="2106" max="2109" width="15.5703125" style="4" customWidth="1"/>
    <col min="2110" max="2111" width="15.7109375" style="4" customWidth="1"/>
    <col min="2112" max="2113" width="17" style="4" customWidth="1"/>
    <col min="2114" max="2307" width="9.140625" style="4"/>
    <col min="2308" max="2308" width="3.7109375" style="4" bestFit="1" customWidth="1"/>
    <col min="2309" max="2309" width="21.140625" style="4" customWidth="1"/>
    <col min="2310" max="2310" width="7.28515625" style="4" customWidth="1"/>
    <col min="2311" max="2311" width="9.5703125" style="4" customWidth="1"/>
    <col min="2312" max="2313" width="9.28515625" style="4" customWidth="1"/>
    <col min="2314" max="2315" width="8.140625" style="4" customWidth="1"/>
    <col min="2316" max="2318" width="8.28515625" style="4" customWidth="1"/>
    <col min="2319" max="2319" width="10" style="4" customWidth="1"/>
    <col min="2320" max="2320" width="11" style="4" customWidth="1"/>
    <col min="2321" max="2321" width="1.42578125" style="4" customWidth="1"/>
    <col min="2322" max="2330" width="16.85546875" style="4" customWidth="1"/>
    <col min="2331" max="2337" width="15.5703125" style="4" customWidth="1"/>
    <col min="2338" max="2339" width="10.7109375" style="4" customWidth="1"/>
    <col min="2340" max="2342" width="15.5703125" style="4" customWidth="1"/>
    <col min="2343" max="2343" width="18.42578125" style="4" bestFit="1" customWidth="1"/>
    <col min="2344" max="2350" width="15.5703125" style="4" customWidth="1"/>
    <col min="2351" max="2351" width="17.85546875" style="4" bestFit="1" customWidth="1"/>
    <col min="2352" max="2361" width="18" style="4" customWidth="1"/>
    <col min="2362" max="2365" width="15.5703125" style="4" customWidth="1"/>
    <col min="2366" max="2367" width="15.7109375" style="4" customWidth="1"/>
    <col min="2368" max="2369" width="17" style="4" customWidth="1"/>
    <col min="2370" max="2563" width="9.140625" style="4"/>
    <col min="2564" max="2564" width="3.7109375" style="4" bestFit="1" customWidth="1"/>
    <col min="2565" max="2565" width="21.140625" style="4" customWidth="1"/>
    <col min="2566" max="2566" width="7.28515625" style="4" customWidth="1"/>
    <col min="2567" max="2567" width="9.5703125" style="4" customWidth="1"/>
    <col min="2568" max="2569" width="9.28515625" style="4" customWidth="1"/>
    <col min="2570" max="2571" width="8.140625" style="4" customWidth="1"/>
    <col min="2572" max="2574" width="8.28515625" style="4" customWidth="1"/>
    <col min="2575" max="2575" width="10" style="4" customWidth="1"/>
    <col min="2576" max="2576" width="11" style="4" customWidth="1"/>
    <col min="2577" max="2577" width="1.42578125" style="4" customWidth="1"/>
    <col min="2578" max="2586" width="16.85546875" style="4" customWidth="1"/>
    <col min="2587" max="2593" width="15.5703125" style="4" customWidth="1"/>
    <col min="2594" max="2595" width="10.7109375" style="4" customWidth="1"/>
    <col min="2596" max="2598" width="15.5703125" style="4" customWidth="1"/>
    <col min="2599" max="2599" width="18.42578125" style="4" bestFit="1" customWidth="1"/>
    <col min="2600" max="2606" width="15.5703125" style="4" customWidth="1"/>
    <col min="2607" max="2607" width="17.85546875" style="4" bestFit="1" customWidth="1"/>
    <col min="2608" max="2617" width="18" style="4" customWidth="1"/>
    <col min="2618" max="2621" width="15.5703125" style="4" customWidth="1"/>
    <col min="2622" max="2623" width="15.7109375" style="4" customWidth="1"/>
    <col min="2624" max="2625" width="17" style="4" customWidth="1"/>
    <col min="2626" max="2819" width="9.140625" style="4"/>
    <col min="2820" max="2820" width="3.7109375" style="4" bestFit="1" customWidth="1"/>
    <col min="2821" max="2821" width="21.140625" style="4" customWidth="1"/>
    <col min="2822" max="2822" width="7.28515625" style="4" customWidth="1"/>
    <col min="2823" max="2823" width="9.5703125" style="4" customWidth="1"/>
    <col min="2824" max="2825" width="9.28515625" style="4" customWidth="1"/>
    <col min="2826" max="2827" width="8.140625" style="4" customWidth="1"/>
    <col min="2828" max="2830" width="8.28515625" style="4" customWidth="1"/>
    <col min="2831" max="2831" width="10" style="4" customWidth="1"/>
    <col min="2832" max="2832" width="11" style="4" customWidth="1"/>
    <col min="2833" max="2833" width="1.42578125" style="4" customWidth="1"/>
    <col min="2834" max="2842" width="16.85546875" style="4" customWidth="1"/>
    <col min="2843" max="2849" width="15.5703125" style="4" customWidth="1"/>
    <col min="2850" max="2851" width="10.7109375" style="4" customWidth="1"/>
    <col min="2852" max="2854" width="15.5703125" style="4" customWidth="1"/>
    <col min="2855" max="2855" width="18.42578125" style="4" bestFit="1" customWidth="1"/>
    <col min="2856" max="2862" width="15.5703125" style="4" customWidth="1"/>
    <col min="2863" max="2863" width="17.85546875" style="4" bestFit="1" customWidth="1"/>
    <col min="2864" max="2873" width="18" style="4" customWidth="1"/>
    <col min="2874" max="2877" width="15.5703125" style="4" customWidth="1"/>
    <col min="2878" max="2879" width="15.7109375" style="4" customWidth="1"/>
    <col min="2880" max="2881" width="17" style="4" customWidth="1"/>
    <col min="2882" max="3075" width="9.140625" style="4"/>
    <col min="3076" max="3076" width="3.7109375" style="4" bestFit="1" customWidth="1"/>
    <col min="3077" max="3077" width="21.140625" style="4" customWidth="1"/>
    <col min="3078" max="3078" width="7.28515625" style="4" customWidth="1"/>
    <col min="3079" max="3079" width="9.5703125" style="4" customWidth="1"/>
    <col min="3080" max="3081" width="9.28515625" style="4" customWidth="1"/>
    <col min="3082" max="3083" width="8.140625" style="4" customWidth="1"/>
    <col min="3084" max="3086" width="8.28515625" style="4" customWidth="1"/>
    <col min="3087" max="3087" width="10" style="4" customWidth="1"/>
    <col min="3088" max="3088" width="11" style="4" customWidth="1"/>
    <col min="3089" max="3089" width="1.42578125" style="4" customWidth="1"/>
    <col min="3090" max="3098" width="16.85546875" style="4" customWidth="1"/>
    <col min="3099" max="3105" width="15.5703125" style="4" customWidth="1"/>
    <col min="3106" max="3107" width="10.7109375" style="4" customWidth="1"/>
    <col min="3108" max="3110" width="15.5703125" style="4" customWidth="1"/>
    <col min="3111" max="3111" width="18.42578125" style="4" bestFit="1" customWidth="1"/>
    <col min="3112" max="3118" width="15.5703125" style="4" customWidth="1"/>
    <col min="3119" max="3119" width="17.85546875" style="4" bestFit="1" customWidth="1"/>
    <col min="3120" max="3129" width="18" style="4" customWidth="1"/>
    <col min="3130" max="3133" width="15.5703125" style="4" customWidth="1"/>
    <col min="3134" max="3135" width="15.7109375" style="4" customWidth="1"/>
    <col min="3136" max="3137" width="17" style="4" customWidth="1"/>
    <col min="3138" max="3331" width="9.140625" style="4"/>
    <col min="3332" max="3332" width="3.7109375" style="4" bestFit="1" customWidth="1"/>
    <col min="3333" max="3333" width="21.140625" style="4" customWidth="1"/>
    <col min="3334" max="3334" width="7.28515625" style="4" customWidth="1"/>
    <col min="3335" max="3335" width="9.5703125" style="4" customWidth="1"/>
    <col min="3336" max="3337" width="9.28515625" style="4" customWidth="1"/>
    <col min="3338" max="3339" width="8.140625" style="4" customWidth="1"/>
    <col min="3340" max="3342" width="8.28515625" style="4" customWidth="1"/>
    <col min="3343" max="3343" width="10" style="4" customWidth="1"/>
    <col min="3344" max="3344" width="11" style="4" customWidth="1"/>
    <col min="3345" max="3345" width="1.42578125" style="4" customWidth="1"/>
    <col min="3346" max="3354" width="16.85546875" style="4" customWidth="1"/>
    <col min="3355" max="3361" width="15.5703125" style="4" customWidth="1"/>
    <col min="3362" max="3363" width="10.7109375" style="4" customWidth="1"/>
    <col min="3364" max="3366" width="15.5703125" style="4" customWidth="1"/>
    <col min="3367" max="3367" width="18.42578125" style="4" bestFit="1" customWidth="1"/>
    <col min="3368" max="3374" width="15.5703125" style="4" customWidth="1"/>
    <col min="3375" max="3375" width="17.85546875" style="4" bestFit="1" customWidth="1"/>
    <col min="3376" max="3385" width="18" style="4" customWidth="1"/>
    <col min="3386" max="3389" width="15.5703125" style="4" customWidth="1"/>
    <col min="3390" max="3391" width="15.7109375" style="4" customWidth="1"/>
    <col min="3392" max="3393" width="17" style="4" customWidth="1"/>
    <col min="3394" max="3587" width="9.140625" style="4"/>
    <col min="3588" max="3588" width="3.7109375" style="4" bestFit="1" customWidth="1"/>
    <col min="3589" max="3589" width="21.140625" style="4" customWidth="1"/>
    <col min="3590" max="3590" width="7.28515625" style="4" customWidth="1"/>
    <col min="3591" max="3591" width="9.5703125" style="4" customWidth="1"/>
    <col min="3592" max="3593" width="9.28515625" style="4" customWidth="1"/>
    <col min="3594" max="3595" width="8.140625" style="4" customWidth="1"/>
    <col min="3596" max="3598" width="8.28515625" style="4" customWidth="1"/>
    <col min="3599" max="3599" width="10" style="4" customWidth="1"/>
    <col min="3600" max="3600" width="11" style="4" customWidth="1"/>
    <col min="3601" max="3601" width="1.42578125" style="4" customWidth="1"/>
    <col min="3602" max="3610" width="16.85546875" style="4" customWidth="1"/>
    <col min="3611" max="3617" width="15.5703125" style="4" customWidth="1"/>
    <col min="3618" max="3619" width="10.7109375" style="4" customWidth="1"/>
    <col min="3620" max="3622" width="15.5703125" style="4" customWidth="1"/>
    <col min="3623" max="3623" width="18.42578125" style="4" bestFit="1" customWidth="1"/>
    <col min="3624" max="3630" width="15.5703125" style="4" customWidth="1"/>
    <col min="3631" max="3631" width="17.85546875" style="4" bestFit="1" customWidth="1"/>
    <col min="3632" max="3641" width="18" style="4" customWidth="1"/>
    <col min="3642" max="3645" width="15.5703125" style="4" customWidth="1"/>
    <col min="3646" max="3647" width="15.7109375" style="4" customWidth="1"/>
    <col min="3648" max="3649" width="17" style="4" customWidth="1"/>
    <col min="3650" max="3843" width="9.140625" style="4"/>
    <col min="3844" max="3844" width="3.7109375" style="4" bestFit="1" customWidth="1"/>
    <col min="3845" max="3845" width="21.140625" style="4" customWidth="1"/>
    <col min="3846" max="3846" width="7.28515625" style="4" customWidth="1"/>
    <col min="3847" max="3847" width="9.5703125" style="4" customWidth="1"/>
    <col min="3848" max="3849" width="9.28515625" style="4" customWidth="1"/>
    <col min="3850" max="3851" width="8.140625" style="4" customWidth="1"/>
    <col min="3852" max="3854" width="8.28515625" style="4" customWidth="1"/>
    <col min="3855" max="3855" width="10" style="4" customWidth="1"/>
    <col min="3856" max="3856" width="11" style="4" customWidth="1"/>
    <col min="3857" max="3857" width="1.42578125" style="4" customWidth="1"/>
    <col min="3858" max="3866" width="16.85546875" style="4" customWidth="1"/>
    <col min="3867" max="3873" width="15.5703125" style="4" customWidth="1"/>
    <col min="3874" max="3875" width="10.7109375" style="4" customWidth="1"/>
    <col min="3876" max="3878" width="15.5703125" style="4" customWidth="1"/>
    <col min="3879" max="3879" width="18.42578125" style="4" bestFit="1" customWidth="1"/>
    <col min="3880" max="3886" width="15.5703125" style="4" customWidth="1"/>
    <col min="3887" max="3887" width="17.85546875" style="4" bestFit="1" customWidth="1"/>
    <col min="3888" max="3897" width="18" style="4" customWidth="1"/>
    <col min="3898" max="3901" width="15.5703125" style="4" customWidth="1"/>
    <col min="3902" max="3903" width="15.7109375" style="4" customWidth="1"/>
    <col min="3904" max="3905" width="17" style="4" customWidth="1"/>
    <col min="3906" max="4099" width="9.140625" style="4"/>
    <col min="4100" max="4100" width="3.7109375" style="4" bestFit="1" customWidth="1"/>
    <col min="4101" max="4101" width="21.140625" style="4" customWidth="1"/>
    <col min="4102" max="4102" width="7.28515625" style="4" customWidth="1"/>
    <col min="4103" max="4103" width="9.5703125" style="4" customWidth="1"/>
    <col min="4104" max="4105" width="9.28515625" style="4" customWidth="1"/>
    <col min="4106" max="4107" width="8.140625" style="4" customWidth="1"/>
    <col min="4108" max="4110" width="8.28515625" style="4" customWidth="1"/>
    <col min="4111" max="4111" width="10" style="4" customWidth="1"/>
    <col min="4112" max="4112" width="11" style="4" customWidth="1"/>
    <col min="4113" max="4113" width="1.42578125" style="4" customWidth="1"/>
    <col min="4114" max="4122" width="16.85546875" style="4" customWidth="1"/>
    <col min="4123" max="4129" width="15.5703125" style="4" customWidth="1"/>
    <col min="4130" max="4131" width="10.7109375" style="4" customWidth="1"/>
    <col min="4132" max="4134" width="15.5703125" style="4" customWidth="1"/>
    <col min="4135" max="4135" width="18.42578125" style="4" bestFit="1" customWidth="1"/>
    <col min="4136" max="4142" width="15.5703125" style="4" customWidth="1"/>
    <col min="4143" max="4143" width="17.85546875" style="4" bestFit="1" customWidth="1"/>
    <col min="4144" max="4153" width="18" style="4" customWidth="1"/>
    <col min="4154" max="4157" width="15.5703125" style="4" customWidth="1"/>
    <col min="4158" max="4159" width="15.7109375" style="4" customWidth="1"/>
    <col min="4160" max="4161" width="17" style="4" customWidth="1"/>
    <col min="4162" max="4355" width="9.140625" style="4"/>
    <col min="4356" max="4356" width="3.7109375" style="4" bestFit="1" customWidth="1"/>
    <col min="4357" max="4357" width="21.140625" style="4" customWidth="1"/>
    <col min="4358" max="4358" width="7.28515625" style="4" customWidth="1"/>
    <col min="4359" max="4359" width="9.5703125" style="4" customWidth="1"/>
    <col min="4360" max="4361" width="9.28515625" style="4" customWidth="1"/>
    <col min="4362" max="4363" width="8.140625" style="4" customWidth="1"/>
    <col min="4364" max="4366" width="8.28515625" style="4" customWidth="1"/>
    <col min="4367" max="4367" width="10" style="4" customWidth="1"/>
    <col min="4368" max="4368" width="11" style="4" customWidth="1"/>
    <col min="4369" max="4369" width="1.42578125" style="4" customWidth="1"/>
    <col min="4370" max="4378" width="16.85546875" style="4" customWidth="1"/>
    <col min="4379" max="4385" width="15.5703125" style="4" customWidth="1"/>
    <col min="4386" max="4387" width="10.7109375" style="4" customWidth="1"/>
    <col min="4388" max="4390" width="15.5703125" style="4" customWidth="1"/>
    <col min="4391" max="4391" width="18.42578125" style="4" bestFit="1" customWidth="1"/>
    <col min="4392" max="4398" width="15.5703125" style="4" customWidth="1"/>
    <col min="4399" max="4399" width="17.85546875" style="4" bestFit="1" customWidth="1"/>
    <col min="4400" max="4409" width="18" style="4" customWidth="1"/>
    <col min="4410" max="4413" width="15.5703125" style="4" customWidth="1"/>
    <col min="4414" max="4415" width="15.7109375" style="4" customWidth="1"/>
    <col min="4416" max="4417" width="17" style="4" customWidth="1"/>
    <col min="4418" max="4611" width="9.140625" style="4"/>
    <col min="4612" max="4612" width="3.7109375" style="4" bestFit="1" customWidth="1"/>
    <col min="4613" max="4613" width="21.140625" style="4" customWidth="1"/>
    <col min="4614" max="4614" width="7.28515625" style="4" customWidth="1"/>
    <col min="4615" max="4615" width="9.5703125" style="4" customWidth="1"/>
    <col min="4616" max="4617" width="9.28515625" style="4" customWidth="1"/>
    <col min="4618" max="4619" width="8.140625" style="4" customWidth="1"/>
    <col min="4620" max="4622" width="8.28515625" style="4" customWidth="1"/>
    <col min="4623" max="4623" width="10" style="4" customWidth="1"/>
    <col min="4624" max="4624" width="11" style="4" customWidth="1"/>
    <col min="4625" max="4625" width="1.42578125" style="4" customWidth="1"/>
    <col min="4626" max="4634" width="16.85546875" style="4" customWidth="1"/>
    <col min="4635" max="4641" width="15.5703125" style="4" customWidth="1"/>
    <col min="4642" max="4643" width="10.7109375" style="4" customWidth="1"/>
    <col min="4644" max="4646" width="15.5703125" style="4" customWidth="1"/>
    <col min="4647" max="4647" width="18.42578125" style="4" bestFit="1" customWidth="1"/>
    <col min="4648" max="4654" width="15.5703125" style="4" customWidth="1"/>
    <col min="4655" max="4655" width="17.85546875" style="4" bestFit="1" customWidth="1"/>
    <col min="4656" max="4665" width="18" style="4" customWidth="1"/>
    <col min="4666" max="4669" width="15.5703125" style="4" customWidth="1"/>
    <col min="4670" max="4671" width="15.7109375" style="4" customWidth="1"/>
    <col min="4672" max="4673" width="17" style="4" customWidth="1"/>
    <col min="4674" max="4867" width="9.140625" style="4"/>
    <col min="4868" max="4868" width="3.7109375" style="4" bestFit="1" customWidth="1"/>
    <col min="4869" max="4869" width="21.140625" style="4" customWidth="1"/>
    <col min="4870" max="4870" width="7.28515625" style="4" customWidth="1"/>
    <col min="4871" max="4871" width="9.5703125" style="4" customWidth="1"/>
    <col min="4872" max="4873" width="9.28515625" style="4" customWidth="1"/>
    <col min="4874" max="4875" width="8.140625" style="4" customWidth="1"/>
    <col min="4876" max="4878" width="8.28515625" style="4" customWidth="1"/>
    <col min="4879" max="4879" width="10" style="4" customWidth="1"/>
    <col min="4880" max="4880" width="11" style="4" customWidth="1"/>
    <col min="4881" max="4881" width="1.42578125" style="4" customWidth="1"/>
    <col min="4882" max="4890" width="16.85546875" style="4" customWidth="1"/>
    <col min="4891" max="4897" width="15.5703125" style="4" customWidth="1"/>
    <col min="4898" max="4899" width="10.7109375" style="4" customWidth="1"/>
    <col min="4900" max="4902" width="15.5703125" style="4" customWidth="1"/>
    <col min="4903" max="4903" width="18.42578125" style="4" bestFit="1" customWidth="1"/>
    <col min="4904" max="4910" width="15.5703125" style="4" customWidth="1"/>
    <col min="4911" max="4911" width="17.85546875" style="4" bestFit="1" customWidth="1"/>
    <col min="4912" max="4921" width="18" style="4" customWidth="1"/>
    <col min="4922" max="4925" width="15.5703125" style="4" customWidth="1"/>
    <col min="4926" max="4927" width="15.7109375" style="4" customWidth="1"/>
    <col min="4928" max="4929" width="17" style="4" customWidth="1"/>
    <col min="4930" max="5123" width="9.140625" style="4"/>
    <col min="5124" max="5124" width="3.7109375" style="4" bestFit="1" customWidth="1"/>
    <col min="5125" max="5125" width="21.140625" style="4" customWidth="1"/>
    <col min="5126" max="5126" width="7.28515625" style="4" customWidth="1"/>
    <col min="5127" max="5127" width="9.5703125" style="4" customWidth="1"/>
    <col min="5128" max="5129" width="9.28515625" style="4" customWidth="1"/>
    <col min="5130" max="5131" width="8.140625" style="4" customWidth="1"/>
    <col min="5132" max="5134" width="8.28515625" style="4" customWidth="1"/>
    <col min="5135" max="5135" width="10" style="4" customWidth="1"/>
    <col min="5136" max="5136" width="11" style="4" customWidth="1"/>
    <col min="5137" max="5137" width="1.42578125" style="4" customWidth="1"/>
    <col min="5138" max="5146" width="16.85546875" style="4" customWidth="1"/>
    <col min="5147" max="5153" width="15.5703125" style="4" customWidth="1"/>
    <col min="5154" max="5155" width="10.7109375" style="4" customWidth="1"/>
    <col min="5156" max="5158" width="15.5703125" style="4" customWidth="1"/>
    <col min="5159" max="5159" width="18.42578125" style="4" bestFit="1" customWidth="1"/>
    <col min="5160" max="5166" width="15.5703125" style="4" customWidth="1"/>
    <col min="5167" max="5167" width="17.85546875" style="4" bestFit="1" customWidth="1"/>
    <col min="5168" max="5177" width="18" style="4" customWidth="1"/>
    <col min="5178" max="5181" width="15.5703125" style="4" customWidth="1"/>
    <col min="5182" max="5183" width="15.7109375" style="4" customWidth="1"/>
    <col min="5184" max="5185" width="17" style="4" customWidth="1"/>
    <col min="5186" max="5379" width="9.140625" style="4"/>
    <col min="5380" max="5380" width="3.7109375" style="4" bestFit="1" customWidth="1"/>
    <col min="5381" max="5381" width="21.140625" style="4" customWidth="1"/>
    <col min="5382" max="5382" width="7.28515625" style="4" customWidth="1"/>
    <col min="5383" max="5383" width="9.5703125" style="4" customWidth="1"/>
    <col min="5384" max="5385" width="9.28515625" style="4" customWidth="1"/>
    <col min="5386" max="5387" width="8.140625" style="4" customWidth="1"/>
    <col min="5388" max="5390" width="8.28515625" style="4" customWidth="1"/>
    <col min="5391" max="5391" width="10" style="4" customWidth="1"/>
    <col min="5392" max="5392" width="11" style="4" customWidth="1"/>
    <col min="5393" max="5393" width="1.42578125" style="4" customWidth="1"/>
    <col min="5394" max="5402" width="16.85546875" style="4" customWidth="1"/>
    <col min="5403" max="5409" width="15.5703125" style="4" customWidth="1"/>
    <col min="5410" max="5411" width="10.7109375" style="4" customWidth="1"/>
    <col min="5412" max="5414" width="15.5703125" style="4" customWidth="1"/>
    <col min="5415" max="5415" width="18.42578125" style="4" bestFit="1" customWidth="1"/>
    <col min="5416" max="5422" width="15.5703125" style="4" customWidth="1"/>
    <col min="5423" max="5423" width="17.85546875" style="4" bestFit="1" customWidth="1"/>
    <col min="5424" max="5433" width="18" style="4" customWidth="1"/>
    <col min="5434" max="5437" width="15.5703125" style="4" customWidth="1"/>
    <col min="5438" max="5439" width="15.7109375" style="4" customWidth="1"/>
    <col min="5440" max="5441" width="17" style="4" customWidth="1"/>
    <col min="5442" max="5635" width="9.140625" style="4"/>
    <col min="5636" max="5636" width="3.7109375" style="4" bestFit="1" customWidth="1"/>
    <col min="5637" max="5637" width="21.140625" style="4" customWidth="1"/>
    <col min="5638" max="5638" width="7.28515625" style="4" customWidth="1"/>
    <col min="5639" max="5639" width="9.5703125" style="4" customWidth="1"/>
    <col min="5640" max="5641" width="9.28515625" style="4" customWidth="1"/>
    <col min="5642" max="5643" width="8.140625" style="4" customWidth="1"/>
    <col min="5644" max="5646" width="8.28515625" style="4" customWidth="1"/>
    <col min="5647" max="5647" width="10" style="4" customWidth="1"/>
    <col min="5648" max="5648" width="11" style="4" customWidth="1"/>
    <col min="5649" max="5649" width="1.42578125" style="4" customWidth="1"/>
    <col min="5650" max="5658" width="16.85546875" style="4" customWidth="1"/>
    <col min="5659" max="5665" width="15.5703125" style="4" customWidth="1"/>
    <col min="5666" max="5667" width="10.7109375" style="4" customWidth="1"/>
    <col min="5668" max="5670" width="15.5703125" style="4" customWidth="1"/>
    <col min="5671" max="5671" width="18.42578125" style="4" bestFit="1" customWidth="1"/>
    <col min="5672" max="5678" width="15.5703125" style="4" customWidth="1"/>
    <col min="5679" max="5679" width="17.85546875" style="4" bestFit="1" customWidth="1"/>
    <col min="5680" max="5689" width="18" style="4" customWidth="1"/>
    <col min="5690" max="5693" width="15.5703125" style="4" customWidth="1"/>
    <col min="5694" max="5695" width="15.7109375" style="4" customWidth="1"/>
    <col min="5696" max="5697" width="17" style="4" customWidth="1"/>
    <col min="5698" max="5891" width="9.140625" style="4"/>
    <col min="5892" max="5892" width="3.7109375" style="4" bestFit="1" customWidth="1"/>
    <col min="5893" max="5893" width="21.140625" style="4" customWidth="1"/>
    <col min="5894" max="5894" width="7.28515625" style="4" customWidth="1"/>
    <col min="5895" max="5895" width="9.5703125" style="4" customWidth="1"/>
    <col min="5896" max="5897" width="9.28515625" style="4" customWidth="1"/>
    <col min="5898" max="5899" width="8.140625" style="4" customWidth="1"/>
    <col min="5900" max="5902" width="8.28515625" style="4" customWidth="1"/>
    <col min="5903" max="5903" width="10" style="4" customWidth="1"/>
    <col min="5904" max="5904" width="11" style="4" customWidth="1"/>
    <col min="5905" max="5905" width="1.42578125" style="4" customWidth="1"/>
    <col min="5906" max="5914" width="16.85546875" style="4" customWidth="1"/>
    <col min="5915" max="5921" width="15.5703125" style="4" customWidth="1"/>
    <col min="5922" max="5923" width="10.7109375" style="4" customWidth="1"/>
    <col min="5924" max="5926" width="15.5703125" style="4" customWidth="1"/>
    <col min="5927" max="5927" width="18.42578125" style="4" bestFit="1" customWidth="1"/>
    <col min="5928" max="5934" width="15.5703125" style="4" customWidth="1"/>
    <col min="5935" max="5935" width="17.85546875" style="4" bestFit="1" customWidth="1"/>
    <col min="5936" max="5945" width="18" style="4" customWidth="1"/>
    <col min="5946" max="5949" width="15.5703125" style="4" customWidth="1"/>
    <col min="5950" max="5951" width="15.7109375" style="4" customWidth="1"/>
    <col min="5952" max="5953" width="17" style="4" customWidth="1"/>
    <col min="5954" max="6147" width="9.140625" style="4"/>
    <col min="6148" max="6148" width="3.7109375" style="4" bestFit="1" customWidth="1"/>
    <col min="6149" max="6149" width="21.140625" style="4" customWidth="1"/>
    <col min="6150" max="6150" width="7.28515625" style="4" customWidth="1"/>
    <col min="6151" max="6151" width="9.5703125" style="4" customWidth="1"/>
    <col min="6152" max="6153" width="9.28515625" style="4" customWidth="1"/>
    <col min="6154" max="6155" width="8.140625" style="4" customWidth="1"/>
    <col min="6156" max="6158" width="8.28515625" style="4" customWidth="1"/>
    <col min="6159" max="6159" width="10" style="4" customWidth="1"/>
    <col min="6160" max="6160" width="11" style="4" customWidth="1"/>
    <col min="6161" max="6161" width="1.42578125" style="4" customWidth="1"/>
    <col min="6162" max="6170" width="16.85546875" style="4" customWidth="1"/>
    <col min="6171" max="6177" width="15.5703125" style="4" customWidth="1"/>
    <col min="6178" max="6179" width="10.7109375" style="4" customWidth="1"/>
    <col min="6180" max="6182" width="15.5703125" style="4" customWidth="1"/>
    <col min="6183" max="6183" width="18.42578125" style="4" bestFit="1" customWidth="1"/>
    <col min="6184" max="6190" width="15.5703125" style="4" customWidth="1"/>
    <col min="6191" max="6191" width="17.85546875" style="4" bestFit="1" customWidth="1"/>
    <col min="6192" max="6201" width="18" style="4" customWidth="1"/>
    <col min="6202" max="6205" width="15.5703125" style="4" customWidth="1"/>
    <col min="6206" max="6207" width="15.7109375" style="4" customWidth="1"/>
    <col min="6208" max="6209" width="17" style="4" customWidth="1"/>
    <col min="6210" max="6403" width="9.140625" style="4"/>
    <col min="6404" max="6404" width="3.7109375" style="4" bestFit="1" customWidth="1"/>
    <col min="6405" max="6405" width="21.140625" style="4" customWidth="1"/>
    <col min="6406" max="6406" width="7.28515625" style="4" customWidth="1"/>
    <col min="6407" max="6407" width="9.5703125" style="4" customWidth="1"/>
    <col min="6408" max="6409" width="9.28515625" style="4" customWidth="1"/>
    <col min="6410" max="6411" width="8.140625" style="4" customWidth="1"/>
    <col min="6412" max="6414" width="8.28515625" style="4" customWidth="1"/>
    <col min="6415" max="6415" width="10" style="4" customWidth="1"/>
    <col min="6416" max="6416" width="11" style="4" customWidth="1"/>
    <col min="6417" max="6417" width="1.42578125" style="4" customWidth="1"/>
    <col min="6418" max="6426" width="16.85546875" style="4" customWidth="1"/>
    <col min="6427" max="6433" width="15.5703125" style="4" customWidth="1"/>
    <col min="6434" max="6435" width="10.7109375" style="4" customWidth="1"/>
    <col min="6436" max="6438" width="15.5703125" style="4" customWidth="1"/>
    <col min="6439" max="6439" width="18.42578125" style="4" bestFit="1" customWidth="1"/>
    <col min="6440" max="6446" width="15.5703125" style="4" customWidth="1"/>
    <col min="6447" max="6447" width="17.85546875" style="4" bestFit="1" customWidth="1"/>
    <col min="6448" max="6457" width="18" style="4" customWidth="1"/>
    <col min="6458" max="6461" width="15.5703125" style="4" customWidth="1"/>
    <col min="6462" max="6463" width="15.7109375" style="4" customWidth="1"/>
    <col min="6464" max="6465" width="17" style="4" customWidth="1"/>
    <col min="6466" max="6659" width="9.140625" style="4"/>
    <col min="6660" max="6660" width="3.7109375" style="4" bestFit="1" customWidth="1"/>
    <col min="6661" max="6661" width="21.140625" style="4" customWidth="1"/>
    <col min="6662" max="6662" width="7.28515625" style="4" customWidth="1"/>
    <col min="6663" max="6663" width="9.5703125" style="4" customWidth="1"/>
    <col min="6664" max="6665" width="9.28515625" style="4" customWidth="1"/>
    <col min="6666" max="6667" width="8.140625" style="4" customWidth="1"/>
    <col min="6668" max="6670" width="8.28515625" style="4" customWidth="1"/>
    <col min="6671" max="6671" width="10" style="4" customWidth="1"/>
    <col min="6672" max="6672" width="11" style="4" customWidth="1"/>
    <col min="6673" max="6673" width="1.42578125" style="4" customWidth="1"/>
    <col min="6674" max="6682" width="16.85546875" style="4" customWidth="1"/>
    <col min="6683" max="6689" width="15.5703125" style="4" customWidth="1"/>
    <col min="6690" max="6691" width="10.7109375" style="4" customWidth="1"/>
    <col min="6692" max="6694" width="15.5703125" style="4" customWidth="1"/>
    <col min="6695" max="6695" width="18.42578125" style="4" bestFit="1" customWidth="1"/>
    <col min="6696" max="6702" width="15.5703125" style="4" customWidth="1"/>
    <col min="6703" max="6703" width="17.85546875" style="4" bestFit="1" customWidth="1"/>
    <col min="6704" max="6713" width="18" style="4" customWidth="1"/>
    <col min="6714" max="6717" width="15.5703125" style="4" customWidth="1"/>
    <col min="6718" max="6719" width="15.7109375" style="4" customWidth="1"/>
    <col min="6720" max="6721" width="17" style="4" customWidth="1"/>
    <col min="6722" max="6915" width="9.140625" style="4"/>
    <col min="6916" max="6916" width="3.7109375" style="4" bestFit="1" customWidth="1"/>
    <col min="6917" max="6917" width="21.140625" style="4" customWidth="1"/>
    <col min="6918" max="6918" width="7.28515625" style="4" customWidth="1"/>
    <col min="6919" max="6919" width="9.5703125" style="4" customWidth="1"/>
    <col min="6920" max="6921" width="9.28515625" style="4" customWidth="1"/>
    <col min="6922" max="6923" width="8.140625" style="4" customWidth="1"/>
    <col min="6924" max="6926" width="8.28515625" style="4" customWidth="1"/>
    <col min="6927" max="6927" width="10" style="4" customWidth="1"/>
    <col min="6928" max="6928" width="11" style="4" customWidth="1"/>
    <col min="6929" max="6929" width="1.42578125" style="4" customWidth="1"/>
    <col min="6930" max="6938" width="16.85546875" style="4" customWidth="1"/>
    <col min="6939" max="6945" width="15.5703125" style="4" customWidth="1"/>
    <col min="6946" max="6947" width="10.7109375" style="4" customWidth="1"/>
    <col min="6948" max="6950" width="15.5703125" style="4" customWidth="1"/>
    <col min="6951" max="6951" width="18.42578125" style="4" bestFit="1" customWidth="1"/>
    <col min="6952" max="6958" width="15.5703125" style="4" customWidth="1"/>
    <col min="6959" max="6959" width="17.85546875" style="4" bestFit="1" customWidth="1"/>
    <col min="6960" max="6969" width="18" style="4" customWidth="1"/>
    <col min="6970" max="6973" width="15.5703125" style="4" customWidth="1"/>
    <col min="6974" max="6975" width="15.7109375" style="4" customWidth="1"/>
    <col min="6976" max="6977" width="17" style="4" customWidth="1"/>
    <col min="6978" max="7171" width="9.140625" style="4"/>
    <col min="7172" max="7172" width="3.7109375" style="4" bestFit="1" customWidth="1"/>
    <col min="7173" max="7173" width="21.140625" style="4" customWidth="1"/>
    <col min="7174" max="7174" width="7.28515625" style="4" customWidth="1"/>
    <col min="7175" max="7175" width="9.5703125" style="4" customWidth="1"/>
    <col min="7176" max="7177" width="9.28515625" style="4" customWidth="1"/>
    <col min="7178" max="7179" width="8.140625" style="4" customWidth="1"/>
    <col min="7180" max="7182" width="8.28515625" style="4" customWidth="1"/>
    <col min="7183" max="7183" width="10" style="4" customWidth="1"/>
    <col min="7184" max="7184" width="11" style="4" customWidth="1"/>
    <col min="7185" max="7185" width="1.42578125" style="4" customWidth="1"/>
    <col min="7186" max="7194" width="16.85546875" style="4" customWidth="1"/>
    <col min="7195" max="7201" width="15.5703125" style="4" customWidth="1"/>
    <col min="7202" max="7203" width="10.7109375" style="4" customWidth="1"/>
    <col min="7204" max="7206" width="15.5703125" style="4" customWidth="1"/>
    <col min="7207" max="7207" width="18.42578125" style="4" bestFit="1" customWidth="1"/>
    <col min="7208" max="7214" width="15.5703125" style="4" customWidth="1"/>
    <col min="7215" max="7215" width="17.85546875" style="4" bestFit="1" customWidth="1"/>
    <col min="7216" max="7225" width="18" style="4" customWidth="1"/>
    <col min="7226" max="7229" width="15.5703125" style="4" customWidth="1"/>
    <col min="7230" max="7231" width="15.7109375" style="4" customWidth="1"/>
    <col min="7232" max="7233" width="17" style="4" customWidth="1"/>
    <col min="7234" max="7427" width="9.140625" style="4"/>
    <col min="7428" max="7428" width="3.7109375" style="4" bestFit="1" customWidth="1"/>
    <col min="7429" max="7429" width="21.140625" style="4" customWidth="1"/>
    <col min="7430" max="7430" width="7.28515625" style="4" customWidth="1"/>
    <col min="7431" max="7431" width="9.5703125" style="4" customWidth="1"/>
    <col min="7432" max="7433" width="9.28515625" style="4" customWidth="1"/>
    <col min="7434" max="7435" width="8.140625" style="4" customWidth="1"/>
    <col min="7436" max="7438" width="8.28515625" style="4" customWidth="1"/>
    <col min="7439" max="7439" width="10" style="4" customWidth="1"/>
    <col min="7440" max="7440" width="11" style="4" customWidth="1"/>
    <col min="7441" max="7441" width="1.42578125" style="4" customWidth="1"/>
    <col min="7442" max="7450" width="16.85546875" style="4" customWidth="1"/>
    <col min="7451" max="7457" width="15.5703125" style="4" customWidth="1"/>
    <col min="7458" max="7459" width="10.7109375" style="4" customWidth="1"/>
    <col min="7460" max="7462" width="15.5703125" style="4" customWidth="1"/>
    <col min="7463" max="7463" width="18.42578125" style="4" bestFit="1" customWidth="1"/>
    <col min="7464" max="7470" width="15.5703125" style="4" customWidth="1"/>
    <col min="7471" max="7471" width="17.85546875" style="4" bestFit="1" customWidth="1"/>
    <col min="7472" max="7481" width="18" style="4" customWidth="1"/>
    <col min="7482" max="7485" width="15.5703125" style="4" customWidth="1"/>
    <col min="7486" max="7487" width="15.7109375" style="4" customWidth="1"/>
    <col min="7488" max="7489" width="17" style="4" customWidth="1"/>
    <col min="7490" max="7683" width="9.140625" style="4"/>
    <col min="7684" max="7684" width="3.7109375" style="4" bestFit="1" customWidth="1"/>
    <col min="7685" max="7685" width="21.140625" style="4" customWidth="1"/>
    <col min="7686" max="7686" width="7.28515625" style="4" customWidth="1"/>
    <col min="7687" max="7687" width="9.5703125" style="4" customWidth="1"/>
    <col min="7688" max="7689" width="9.28515625" style="4" customWidth="1"/>
    <col min="7690" max="7691" width="8.140625" style="4" customWidth="1"/>
    <col min="7692" max="7694" width="8.28515625" style="4" customWidth="1"/>
    <col min="7695" max="7695" width="10" style="4" customWidth="1"/>
    <col min="7696" max="7696" width="11" style="4" customWidth="1"/>
    <col min="7697" max="7697" width="1.42578125" style="4" customWidth="1"/>
    <col min="7698" max="7706" width="16.85546875" style="4" customWidth="1"/>
    <col min="7707" max="7713" width="15.5703125" style="4" customWidth="1"/>
    <col min="7714" max="7715" width="10.7109375" style="4" customWidth="1"/>
    <col min="7716" max="7718" width="15.5703125" style="4" customWidth="1"/>
    <col min="7719" max="7719" width="18.42578125" style="4" bestFit="1" customWidth="1"/>
    <col min="7720" max="7726" width="15.5703125" style="4" customWidth="1"/>
    <col min="7727" max="7727" width="17.85546875" style="4" bestFit="1" customWidth="1"/>
    <col min="7728" max="7737" width="18" style="4" customWidth="1"/>
    <col min="7738" max="7741" width="15.5703125" style="4" customWidth="1"/>
    <col min="7742" max="7743" width="15.7109375" style="4" customWidth="1"/>
    <col min="7744" max="7745" width="17" style="4" customWidth="1"/>
    <col min="7746" max="7939" width="9.140625" style="4"/>
    <col min="7940" max="7940" width="3.7109375" style="4" bestFit="1" customWidth="1"/>
    <col min="7941" max="7941" width="21.140625" style="4" customWidth="1"/>
    <col min="7942" max="7942" width="7.28515625" style="4" customWidth="1"/>
    <col min="7943" max="7943" width="9.5703125" style="4" customWidth="1"/>
    <col min="7944" max="7945" width="9.28515625" style="4" customWidth="1"/>
    <col min="7946" max="7947" width="8.140625" style="4" customWidth="1"/>
    <col min="7948" max="7950" width="8.28515625" style="4" customWidth="1"/>
    <col min="7951" max="7951" width="10" style="4" customWidth="1"/>
    <col min="7952" max="7952" width="11" style="4" customWidth="1"/>
    <col min="7953" max="7953" width="1.42578125" style="4" customWidth="1"/>
    <col min="7954" max="7962" width="16.85546875" style="4" customWidth="1"/>
    <col min="7963" max="7969" width="15.5703125" style="4" customWidth="1"/>
    <col min="7970" max="7971" width="10.7109375" style="4" customWidth="1"/>
    <col min="7972" max="7974" width="15.5703125" style="4" customWidth="1"/>
    <col min="7975" max="7975" width="18.42578125" style="4" bestFit="1" customWidth="1"/>
    <col min="7976" max="7982" width="15.5703125" style="4" customWidth="1"/>
    <col min="7983" max="7983" width="17.85546875" style="4" bestFit="1" customWidth="1"/>
    <col min="7984" max="7993" width="18" style="4" customWidth="1"/>
    <col min="7994" max="7997" width="15.5703125" style="4" customWidth="1"/>
    <col min="7998" max="7999" width="15.7109375" style="4" customWidth="1"/>
    <col min="8000" max="8001" width="17" style="4" customWidth="1"/>
    <col min="8002" max="8195" width="9.140625" style="4"/>
    <col min="8196" max="8196" width="3.7109375" style="4" bestFit="1" customWidth="1"/>
    <col min="8197" max="8197" width="21.140625" style="4" customWidth="1"/>
    <col min="8198" max="8198" width="7.28515625" style="4" customWidth="1"/>
    <col min="8199" max="8199" width="9.5703125" style="4" customWidth="1"/>
    <col min="8200" max="8201" width="9.28515625" style="4" customWidth="1"/>
    <col min="8202" max="8203" width="8.140625" style="4" customWidth="1"/>
    <col min="8204" max="8206" width="8.28515625" style="4" customWidth="1"/>
    <col min="8207" max="8207" width="10" style="4" customWidth="1"/>
    <col min="8208" max="8208" width="11" style="4" customWidth="1"/>
    <col min="8209" max="8209" width="1.42578125" style="4" customWidth="1"/>
    <col min="8210" max="8218" width="16.85546875" style="4" customWidth="1"/>
    <col min="8219" max="8225" width="15.5703125" style="4" customWidth="1"/>
    <col min="8226" max="8227" width="10.7109375" style="4" customWidth="1"/>
    <col min="8228" max="8230" width="15.5703125" style="4" customWidth="1"/>
    <col min="8231" max="8231" width="18.42578125" style="4" bestFit="1" customWidth="1"/>
    <col min="8232" max="8238" width="15.5703125" style="4" customWidth="1"/>
    <col min="8239" max="8239" width="17.85546875" style="4" bestFit="1" customWidth="1"/>
    <col min="8240" max="8249" width="18" style="4" customWidth="1"/>
    <col min="8250" max="8253" width="15.5703125" style="4" customWidth="1"/>
    <col min="8254" max="8255" width="15.7109375" style="4" customWidth="1"/>
    <col min="8256" max="8257" width="17" style="4" customWidth="1"/>
    <col min="8258" max="8451" width="9.140625" style="4"/>
    <col min="8452" max="8452" width="3.7109375" style="4" bestFit="1" customWidth="1"/>
    <col min="8453" max="8453" width="21.140625" style="4" customWidth="1"/>
    <col min="8454" max="8454" width="7.28515625" style="4" customWidth="1"/>
    <col min="8455" max="8455" width="9.5703125" style="4" customWidth="1"/>
    <col min="8456" max="8457" width="9.28515625" style="4" customWidth="1"/>
    <col min="8458" max="8459" width="8.140625" style="4" customWidth="1"/>
    <col min="8460" max="8462" width="8.28515625" style="4" customWidth="1"/>
    <col min="8463" max="8463" width="10" style="4" customWidth="1"/>
    <col min="8464" max="8464" width="11" style="4" customWidth="1"/>
    <col min="8465" max="8465" width="1.42578125" style="4" customWidth="1"/>
    <col min="8466" max="8474" width="16.85546875" style="4" customWidth="1"/>
    <col min="8475" max="8481" width="15.5703125" style="4" customWidth="1"/>
    <col min="8482" max="8483" width="10.7109375" style="4" customWidth="1"/>
    <col min="8484" max="8486" width="15.5703125" style="4" customWidth="1"/>
    <col min="8487" max="8487" width="18.42578125" style="4" bestFit="1" customWidth="1"/>
    <col min="8488" max="8494" width="15.5703125" style="4" customWidth="1"/>
    <col min="8495" max="8495" width="17.85546875" style="4" bestFit="1" customWidth="1"/>
    <col min="8496" max="8505" width="18" style="4" customWidth="1"/>
    <col min="8506" max="8509" width="15.5703125" style="4" customWidth="1"/>
    <col min="8510" max="8511" width="15.7109375" style="4" customWidth="1"/>
    <col min="8512" max="8513" width="17" style="4" customWidth="1"/>
    <col min="8514" max="8707" width="9.140625" style="4"/>
    <col min="8708" max="8708" width="3.7109375" style="4" bestFit="1" customWidth="1"/>
    <col min="8709" max="8709" width="21.140625" style="4" customWidth="1"/>
    <col min="8710" max="8710" width="7.28515625" style="4" customWidth="1"/>
    <col min="8711" max="8711" width="9.5703125" style="4" customWidth="1"/>
    <col min="8712" max="8713" width="9.28515625" style="4" customWidth="1"/>
    <col min="8714" max="8715" width="8.140625" style="4" customWidth="1"/>
    <col min="8716" max="8718" width="8.28515625" style="4" customWidth="1"/>
    <col min="8719" max="8719" width="10" style="4" customWidth="1"/>
    <col min="8720" max="8720" width="11" style="4" customWidth="1"/>
    <col min="8721" max="8721" width="1.42578125" style="4" customWidth="1"/>
    <col min="8722" max="8730" width="16.85546875" style="4" customWidth="1"/>
    <col min="8731" max="8737" width="15.5703125" style="4" customWidth="1"/>
    <col min="8738" max="8739" width="10.7109375" style="4" customWidth="1"/>
    <col min="8740" max="8742" width="15.5703125" style="4" customWidth="1"/>
    <col min="8743" max="8743" width="18.42578125" style="4" bestFit="1" customWidth="1"/>
    <col min="8744" max="8750" width="15.5703125" style="4" customWidth="1"/>
    <col min="8751" max="8751" width="17.85546875" style="4" bestFit="1" customWidth="1"/>
    <col min="8752" max="8761" width="18" style="4" customWidth="1"/>
    <col min="8762" max="8765" width="15.5703125" style="4" customWidth="1"/>
    <col min="8766" max="8767" width="15.7109375" style="4" customWidth="1"/>
    <col min="8768" max="8769" width="17" style="4" customWidth="1"/>
    <col min="8770" max="8963" width="9.140625" style="4"/>
    <col min="8964" max="8964" width="3.7109375" style="4" bestFit="1" customWidth="1"/>
    <col min="8965" max="8965" width="21.140625" style="4" customWidth="1"/>
    <col min="8966" max="8966" width="7.28515625" style="4" customWidth="1"/>
    <col min="8967" max="8967" width="9.5703125" style="4" customWidth="1"/>
    <col min="8968" max="8969" width="9.28515625" style="4" customWidth="1"/>
    <col min="8970" max="8971" width="8.140625" style="4" customWidth="1"/>
    <col min="8972" max="8974" width="8.28515625" style="4" customWidth="1"/>
    <col min="8975" max="8975" width="10" style="4" customWidth="1"/>
    <col min="8976" max="8976" width="11" style="4" customWidth="1"/>
    <col min="8977" max="8977" width="1.42578125" style="4" customWidth="1"/>
    <col min="8978" max="8986" width="16.85546875" style="4" customWidth="1"/>
    <col min="8987" max="8993" width="15.5703125" style="4" customWidth="1"/>
    <col min="8994" max="8995" width="10.7109375" style="4" customWidth="1"/>
    <col min="8996" max="8998" width="15.5703125" style="4" customWidth="1"/>
    <col min="8999" max="8999" width="18.42578125" style="4" bestFit="1" customWidth="1"/>
    <col min="9000" max="9006" width="15.5703125" style="4" customWidth="1"/>
    <col min="9007" max="9007" width="17.85546875" style="4" bestFit="1" customWidth="1"/>
    <col min="9008" max="9017" width="18" style="4" customWidth="1"/>
    <col min="9018" max="9021" width="15.5703125" style="4" customWidth="1"/>
    <col min="9022" max="9023" width="15.7109375" style="4" customWidth="1"/>
    <col min="9024" max="9025" width="17" style="4" customWidth="1"/>
    <col min="9026" max="9219" width="9.140625" style="4"/>
    <col min="9220" max="9220" width="3.7109375" style="4" bestFit="1" customWidth="1"/>
    <col min="9221" max="9221" width="21.140625" style="4" customWidth="1"/>
    <col min="9222" max="9222" width="7.28515625" style="4" customWidth="1"/>
    <col min="9223" max="9223" width="9.5703125" style="4" customWidth="1"/>
    <col min="9224" max="9225" width="9.28515625" style="4" customWidth="1"/>
    <col min="9226" max="9227" width="8.140625" style="4" customWidth="1"/>
    <col min="9228" max="9230" width="8.28515625" style="4" customWidth="1"/>
    <col min="9231" max="9231" width="10" style="4" customWidth="1"/>
    <col min="9232" max="9232" width="11" style="4" customWidth="1"/>
    <col min="9233" max="9233" width="1.42578125" style="4" customWidth="1"/>
    <col min="9234" max="9242" width="16.85546875" style="4" customWidth="1"/>
    <col min="9243" max="9249" width="15.5703125" style="4" customWidth="1"/>
    <col min="9250" max="9251" width="10.7109375" style="4" customWidth="1"/>
    <col min="9252" max="9254" width="15.5703125" style="4" customWidth="1"/>
    <col min="9255" max="9255" width="18.42578125" style="4" bestFit="1" customWidth="1"/>
    <col min="9256" max="9262" width="15.5703125" style="4" customWidth="1"/>
    <col min="9263" max="9263" width="17.85546875" style="4" bestFit="1" customWidth="1"/>
    <col min="9264" max="9273" width="18" style="4" customWidth="1"/>
    <col min="9274" max="9277" width="15.5703125" style="4" customWidth="1"/>
    <col min="9278" max="9279" width="15.7109375" style="4" customWidth="1"/>
    <col min="9280" max="9281" width="17" style="4" customWidth="1"/>
    <col min="9282" max="9475" width="9.140625" style="4"/>
    <col min="9476" max="9476" width="3.7109375" style="4" bestFit="1" customWidth="1"/>
    <col min="9477" max="9477" width="21.140625" style="4" customWidth="1"/>
    <col min="9478" max="9478" width="7.28515625" style="4" customWidth="1"/>
    <col min="9479" max="9479" width="9.5703125" style="4" customWidth="1"/>
    <col min="9480" max="9481" width="9.28515625" style="4" customWidth="1"/>
    <col min="9482" max="9483" width="8.140625" style="4" customWidth="1"/>
    <col min="9484" max="9486" width="8.28515625" style="4" customWidth="1"/>
    <col min="9487" max="9487" width="10" style="4" customWidth="1"/>
    <col min="9488" max="9488" width="11" style="4" customWidth="1"/>
    <col min="9489" max="9489" width="1.42578125" style="4" customWidth="1"/>
    <col min="9490" max="9498" width="16.85546875" style="4" customWidth="1"/>
    <col min="9499" max="9505" width="15.5703125" style="4" customWidth="1"/>
    <col min="9506" max="9507" width="10.7109375" style="4" customWidth="1"/>
    <col min="9508" max="9510" width="15.5703125" style="4" customWidth="1"/>
    <col min="9511" max="9511" width="18.42578125" style="4" bestFit="1" customWidth="1"/>
    <col min="9512" max="9518" width="15.5703125" style="4" customWidth="1"/>
    <col min="9519" max="9519" width="17.85546875" style="4" bestFit="1" customWidth="1"/>
    <col min="9520" max="9529" width="18" style="4" customWidth="1"/>
    <col min="9530" max="9533" width="15.5703125" style="4" customWidth="1"/>
    <col min="9534" max="9535" width="15.7109375" style="4" customWidth="1"/>
    <col min="9536" max="9537" width="17" style="4" customWidth="1"/>
    <col min="9538" max="9731" width="9.140625" style="4"/>
    <col min="9732" max="9732" width="3.7109375" style="4" bestFit="1" customWidth="1"/>
    <col min="9733" max="9733" width="21.140625" style="4" customWidth="1"/>
    <col min="9734" max="9734" width="7.28515625" style="4" customWidth="1"/>
    <col min="9735" max="9735" width="9.5703125" style="4" customWidth="1"/>
    <col min="9736" max="9737" width="9.28515625" style="4" customWidth="1"/>
    <col min="9738" max="9739" width="8.140625" style="4" customWidth="1"/>
    <col min="9740" max="9742" width="8.28515625" style="4" customWidth="1"/>
    <col min="9743" max="9743" width="10" style="4" customWidth="1"/>
    <col min="9744" max="9744" width="11" style="4" customWidth="1"/>
    <col min="9745" max="9745" width="1.42578125" style="4" customWidth="1"/>
    <col min="9746" max="9754" width="16.85546875" style="4" customWidth="1"/>
    <col min="9755" max="9761" width="15.5703125" style="4" customWidth="1"/>
    <col min="9762" max="9763" width="10.7109375" style="4" customWidth="1"/>
    <col min="9764" max="9766" width="15.5703125" style="4" customWidth="1"/>
    <col min="9767" max="9767" width="18.42578125" style="4" bestFit="1" customWidth="1"/>
    <col min="9768" max="9774" width="15.5703125" style="4" customWidth="1"/>
    <col min="9775" max="9775" width="17.85546875" style="4" bestFit="1" customWidth="1"/>
    <col min="9776" max="9785" width="18" style="4" customWidth="1"/>
    <col min="9786" max="9789" width="15.5703125" style="4" customWidth="1"/>
    <col min="9790" max="9791" width="15.7109375" style="4" customWidth="1"/>
    <col min="9792" max="9793" width="17" style="4" customWidth="1"/>
    <col min="9794" max="9987" width="9.140625" style="4"/>
    <col min="9988" max="9988" width="3.7109375" style="4" bestFit="1" customWidth="1"/>
    <col min="9989" max="9989" width="21.140625" style="4" customWidth="1"/>
    <col min="9990" max="9990" width="7.28515625" style="4" customWidth="1"/>
    <col min="9991" max="9991" width="9.5703125" style="4" customWidth="1"/>
    <col min="9992" max="9993" width="9.28515625" style="4" customWidth="1"/>
    <col min="9994" max="9995" width="8.140625" style="4" customWidth="1"/>
    <col min="9996" max="9998" width="8.28515625" style="4" customWidth="1"/>
    <col min="9999" max="9999" width="10" style="4" customWidth="1"/>
    <col min="10000" max="10000" width="11" style="4" customWidth="1"/>
    <col min="10001" max="10001" width="1.42578125" style="4" customWidth="1"/>
    <col min="10002" max="10010" width="16.85546875" style="4" customWidth="1"/>
    <col min="10011" max="10017" width="15.5703125" style="4" customWidth="1"/>
    <col min="10018" max="10019" width="10.7109375" style="4" customWidth="1"/>
    <col min="10020" max="10022" width="15.5703125" style="4" customWidth="1"/>
    <col min="10023" max="10023" width="18.42578125" style="4" bestFit="1" customWidth="1"/>
    <col min="10024" max="10030" width="15.5703125" style="4" customWidth="1"/>
    <col min="10031" max="10031" width="17.85546875" style="4" bestFit="1" customWidth="1"/>
    <col min="10032" max="10041" width="18" style="4" customWidth="1"/>
    <col min="10042" max="10045" width="15.5703125" style="4" customWidth="1"/>
    <col min="10046" max="10047" width="15.7109375" style="4" customWidth="1"/>
    <col min="10048" max="10049" width="17" style="4" customWidth="1"/>
    <col min="10050" max="10243" width="9.140625" style="4"/>
    <col min="10244" max="10244" width="3.7109375" style="4" bestFit="1" customWidth="1"/>
    <col min="10245" max="10245" width="21.140625" style="4" customWidth="1"/>
    <col min="10246" max="10246" width="7.28515625" style="4" customWidth="1"/>
    <col min="10247" max="10247" width="9.5703125" style="4" customWidth="1"/>
    <col min="10248" max="10249" width="9.28515625" style="4" customWidth="1"/>
    <col min="10250" max="10251" width="8.140625" style="4" customWidth="1"/>
    <col min="10252" max="10254" width="8.28515625" style="4" customWidth="1"/>
    <col min="10255" max="10255" width="10" style="4" customWidth="1"/>
    <col min="10256" max="10256" width="11" style="4" customWidth="1"/>
    <col min="10257" max="10257" width="1.42578125" style="4" customWidth="1"/>
    <col min="10258" max="10266" width="16.85546875" style="4" customWidth="1"/>
    <col min="10267" max="10273" width="15.5703125" style="4" customWidth="1"/>
    <col min="10274" max="10275" width="10.7109375" style="4" customWidth="1"/>
    <col min="10276" max="10278" width="15.5703125" style="4" customWidth="1"/>
    <col min="10279" max="10279" width="18.42578125" style="4" bestFit="1" customWidth="1"/>
    <col min="10280" max="10286" width="15.5703125" style="4" customWidth="1"/>
    <col min="10287" max="10287" width="17.85546875" style="4" bestFit="1" customWidth="1"/>
    <col min="10288" max="10297" width="18" style="4" customWidth="1"/>
    <col min="10298" max="10301" width="15.5703125" style="4" customWidth="1"/>
    <col min="10302" max="10303" width="15.7109375" style="4" customWidth="1"/>
    <col min="10304" max="10305" width="17" style="4" customWidth="1"/>
    <col min="10306" max="10499" width="9.140625" style="4"/>
    <col min="10500" max="10500" width="3.7109375" style="4" bestFit="1" customWidth="1"/>
    <col min="10501" max="10501" width="21.140625" style="4" customWidth="1"/>
    <col min="10502" max="10502" width="7.28515625" style="4" customWidth="1"/>
    <col min="10503" max="10503" width="9.5703125" style="4" customWidth="1"/>
    <col min="10504" max="10505" width="9.28515625" style="4" customWidth="1"/>
    <col min="10506" max="10507" width="8.140625" style="4" customWidth="1"/>
    <col min="10508" max="10510" width="8.28515625" style="4" customWidth="1"/>
    <col min="10511" max="10511" width="10" style="4" customWidth="1"/>
    <col min="10512" max="10512" width="11" style="4" customWidth="1"/>
    <col min="10513" max="10513" width="1.42578125" style="4" customWidth="1"/>
    <col min="10514" max="10522" width="16.85546875" style="4" customWidth="1"/>
    <col min="10523" max="10529" width="15.5703125" style="4" customWidth="1"/>
    <col min="10530" max="10531" width="10.7109375" style="4" customWidth="1"/>
    <col min="10532" max="10534" width="15.5703125" style="4" customWidth="1"/>
    <col min="10535" max="10535" width="18.42578125" style="4" bestFit="1" customWidth="1"/>
    <col min="10536" max="10542" width="15.5703125" style="4" customWidth="1"/>
    <col min="10543" max="10543" width="17.85546875" style="4" bestFit="1" customWidth="1"/>
    <col min="10544" max="10553" width="18" style="4" customWidth="1"/>
    <col min="10554" max="10557" width="15.5703125" style="4" customWidth="1"/>
    <col min="10558" max="10559" width="15.7109375" style="4" customWidth="1"/>
    <col min="10560" max="10561" width="17" style="4" customWidth="1"/>
    <col min="10562" max="10755" width="9.140625" style="4"/>
    <col min="10756" max="10756" width="3.7109375" style="4" bestFit="1" customWidth="1"/>
    <col min="10757" max="10757" width="21.140625" style="4" customWidth="1"/>
    <col min="10758" max="10758" width="7.28515625" style="4" customWidth="1"/>
    <col min="10759" max="10759" width="9.5703125" style="4" customWidth="1"/>
    <col min="10760" max="10761" width="9.28515625" style="4" customWidth="1"/>
    <col min="10762" max="10763" width="8.140625" style="4" customWidth="1"/>
    <col min="10764" max="10766" width="8.28515625" style="4" customWidth="1"/>
    <col min="10767" max="10767" width="10" style="4" customWidth="1"/>
    <col min="10768" max="10768" width="11" style="4" customWidth="1"/>
    <col min="10769" max="10769" width="1.42578125" style="4" customWidth="1"/>
    <col min="10770" max="10778" width="16.85546875" style="4" customWidth="1"/>
    <col min="10779" max="10785" width="15.5703125" style="4" customWidth="1"/>
    <col min="10786" max="10787" width="10.7109375" style="4" customWidth="1"/>
    <col min="10788" max="10790" width="15.5703125" style="4" customWidth="1"/>
    <col min="10791" max="10791" width="18.42578125" style="4" bestFit="1" customWidth="1"/>
    <col min="10792" max="10798" width="15.5703125" style="4" customWidth="1"/>
    <col min="10799" max="10799" width="17.85546875" style="4" bestFit="1" customWidth="1"/>
    <col min="10800" max="10809" width="18" style="4" customWidth="1"/>
    <col min="10810" max="10813" width="15.5703125" style="4" customWidth="1"/>
    <col min="10814" max="10815" width="15.7109375" style="4" customWidth="1"/>
    <col min="10816" max="10817" width="17" style="4" customWidth="1"/>
    <col min="10818" max="11011" width="9.140625" style="4"/>
    <col min="11012" max="11012" width="3.7109375" style="4" bestFit="1" customWidth="1"/>
    <col min="11013" max="11013" width="21.140625" style="4" customWidth="1"/>
    <col min="11014" max="11014" width="7.28515625" style="4" customWidth="1"/>
    <col min="11015" max="11015" width="9.5703125" style="4" customWidth="1"/>
    <col min="11016" max="11017" width="9.28515625" style="4" customWidth="1"/>
    <col min="11018" max="11019" width="8.140625" style="4" customWidth="1"/>
    <col min="11020" max="11022" width="8.28515625" style="4" customWidth="1"/>
    <col min="11023" max="11023" width="10" style="4" customWidth="1"/>
    <col min="11024" max="11024" width="11" style="4" customWidth="1"/>
    <col min="11025" max="11025" width="1.42578125" style="4" customWidth="1"/>
    <col min="11026" max="11034" width="16.85546875" style="4" customWidth="1"/>
    <col min="11035" max="11041" width="15.5703125" style="4" customWidth="1"/>
    <col min="11042" max="11043" width="10.7109375" style="4" customWidth="1"/>
    <col min="11044" max="11046" width="15.5703125" style="4" customWidth="1"/>
    <col min="11047" max="11047" width="18.42578125" style="4" bestFit="1" customWidth="1"/>
    <col min="11048" max="11054" width="15.5703125" style="4" customWidth="1"/>
    <col min="11055" max="11055" width="17.85546875" style="4" bestFit="1" customWidth="1"/>
    <col min="11056" max="11065" width="18" style="4" customWidth="1"/>
    <col min="11066" max="11069" width="15.5703125" style="4" customWidth="1"/>
    <col min="11070" max="11071" width="15.7109375" style="4" customWidth="1"/>
    <col min="11072" max="11073" width="17" style="4" customWidth="1"/>
    <col min="11074" max="11267" width="9.140625" style="4"/>
    <col min="11268" max="11268" width="3.7109375" style="4" bestFit="1" customWidth="1"/>
    <col min="11269" max="11269" width="21.140625" style="4" customWidth="1"/>
    <col min="11270" max="11270" width="7.28515625" style="4" customWidth="1"/>
    <col min="11271" max="11271" width="9.5703125" style="4" customWidth="1"/>
    <col min="11272" max="11273" width="9.28515625" style="4" customWidth="1"/>
    <col min="11274" max="11275" width="8.140625" style="4" customWidth="1"/>
    <col min="11276" max="11278" width="8.28515625" style="4" customWidth="1"/>
    <col min="11279" max="11279" width="10" style="4" customWidth="1"/>
    <col min="11280" max="11280" width="11" style="4" customWidth="1"/>
    <col min="11281" max="11281" width="1.42578125" style="4" customWidth="1"/>
    <col min="11282" max="11290" width="16.85546875" style="4" customWidth="1"/>
    <col min="11291" max="11297" width="15.5703125" style="4" customWidth="1"/>
    <col min="11298" max="11299" width="10.7109375" style="4" customWidth="1"/>
    <col min="11300" max="11302" width="15.5703125" style="4" customWidth="1"/>
    <col min="11303" max="11303" width="18.42578125" style="4" bestFit="1" customWidth="1"/>
    <col min="11304" max="11310" width="15.5703125" style="4" customWidth="1"/>
    <col min="11311" max="11311" width="17.85546875" style="4" bestFit="1" customWidth="1"/>
    <col min="11312" max="11321" width="18" style="4" customWidth="1"/>
    <col min="11322" max="11325" width="15.5703125" style="4" customWidth="1"/>
    <col min="11326" max="11327" width="15.7109375" style="4" customWidth="1"/>
    <col min="11328" max="11329" width="17" style="4" customWidth="1"/>
    <col min="11330" max="11523" width="9.140625" style="4"/>
    <col min="11524" max="11524" width="3.7109375" style="4" bestFit="1" customWidth="1"/>
    <col min="11525" max="11525" width="21.140625" style="4" customWidth="1"/>
    <col min="11526" max="11526" width="7.28515625" style="4" customWidth="1"/>
    <col min="11527" max="11527" width="9.5703125" style="4" customWidth="1"/>
    <col min="11528" max="11529" width="9.28515625" style="4" customWidth="1"/>
    <col min="11530" max="11531" width="8.140625" style="4" customWidth="1"/>
    <col min="11532" max="11534" width="8.28515625" style="4" customWidth="1"/>
    <col min="11535" max="11535" width="10" style="4" customWidth="1"/>
    <col min="11536" max="11536" width="11" style="4" customWidth="1"/>
    <col min="11537" max="11537" width="1.42578125" style="4" customWidth="1"/>
    <col min="11538" max="11546" width="16.85546875" style="4" customWidth="1"/>
    <col min="11547" max="11553" width="15.5703125" style="4" customWidth="1"/>
    <col min="11554" max="11555" width="10.7109375" style="4" customWidth="1"/>
    <col min="11556" max="11558" width="15.5703125" style="4" customWidth="1"/>
    <col min="11559" max="11559" width="18.42578125" style="4" bestFit="1" customWidth="1"/>
    <col min="11560" max="11566" width="15.5703125" style="4" customWidth="1"/>
    <col min="11567" max="11567" width="17.85546875" style="4" bestFit="1" customWidth="1"/>
    <col min="11568" max="11577" width="18" style="4" customWidth="1"/>
    <col min="11578" max="11581" width="15.5703125" style="4" customWidth="1"/>
    <col min="11582" max="11583" width="15.7109375" style="4" customWidth="1"/>
    <col min="11584" max="11585" width="17" style="4" customWidth="1"/>
    <col min="11586" max="11779" width="9.140625" style="4"/>
    <col min="11780" max="11780" width="3.7109375" style="4" bestFit="1" customWidth="1"/>
    <col min="11781" max="11781" width="21.140625" style="4" customWidth="1"/>
    <col min="11782" max="11782" width="7.28515625" style="4" customWidth="1"/>
    <col min="11783" max="11783" width="9.5703125" style="4" customWidth="1"/>
    <col min="11784" max="11785" width="9.28515625" style="4" customWidth="1"/>
    <col min="11786" max="11787" width="8.140625" style="4" customWidth="1"/>
    <col min="11788" max="11790" width="8.28515625" style="4" customWidth="1"/>
    <col min="11791" max="11791" width="10" style="4" customWidth="1"/>
    <col min="11792" max="11792" width="11" style="4" customWidth="1"/>
    <col min="11793" max="11793" width="1.42578125" style="4" customWidth="1"/>
    <col min="11794" max="11802" width="16.85546875" style="4" customWidth="1"/>
    <col min="11803" max="11809" width="15.5703125" style="4" customWidth="1"/>
    <col min="11810" max="11811" width="10.7109375" style="4" customWidth="1"/>
    <col min="11812" max="11814" width="15.5703125" style="4" customWidth="1"/>
    <col min="11815" max="11815" width="18.42578125" style="4" bestFit="1" customWidth="1"/>
    <col min="11816" max="11822" width="15.5703125" style="4" customWidth="1"/>
    <col min="11823" max="11823" width="17.85546875" style="4" bestFit="1" customWidth="1"/>
    <col min="11824" max="11833" width="18" style="4" customWidth="1"/>
    <col min="11834" max="11837" width="15.5703125" style="4" customWidth="1"/>
    <col min="11838" max="11839" width="15.7109375" style="4" customWidth="1"/>
    <col min="11840" max="11841" width="17" style="4" customWidth="1"/>
    <col min="11842" max="12035" width="9.140625" style="4"/>
    <col min="12036" max="12036" width="3.7109375" style="4" bestFit="1" customWidth="1"/>
    <col min="12037" max="12037" width="21.140625" style="4" customWidth="1"/>
    <col min="12038" max="12038" width="7.28515625" style="4" customWidth="1"/>
    <col min="12039" max="12039" width="9.5703125" style="4" customWidth="1"/>
    <col min="12040" max="12041" width="9.28515625" style="4" customWidth="1"/>
    <col min="12042" max="12043" width="8.140625" style="4" customWidth="1"/>
    <col min="12044" max="12046" width="8.28515625" style="4" customWidth="1"/>
    <col min="12047" max="12047" width="10" style="4" customWidth="1"/>
    <col min="12048" max="12048" width="11" style="4" customWidth="1"/>
    <col min="12049" max="12049" width="1.42578125" style="4" customWidth="1"/>
    <col min="12050" max="12058" width="16.85546875" style="4" customWidth="1"/>
    <col min="12059" max="12065" width="15.5703125" style="4" customWidth="1"/>
    <col min="12066" max="12067" width="10.7109375" style="4" customWidth="1"/>
    <col min="12068" max="12070" width="15.5703125" style="4" customWidth="1"/>
    <col min="12071" max="12071" width="18.42578125" style="4" bestFit="1" customWidth="1"/>
    <col min="12072" max="12078" width="15.5703125" style="4" customWidth="1"/>
    <col min="12079" max="12079" width="17.85546875" style="4" bestFit="1" customWidth="1"/>
    <col min="12080" max="12089" width="18" style="4" customWidth="1"/>
    <col min="12090" max="12093" width="15.5703125" style="4" customWidth="1"/>
    <col min="12094" max="12095" width="15.7109375" style="4" customWidth="1"/>
    <col min="12096" max="12097" width="17" style="4" customWidth="1"/>
    <col min="12098" max="12291" width="9.140625" style="4"/>
    <col min="12292" max="12292" width="3.7109375" style="4" bestFit="1" customWidth="1"/>
    <col min="12293" max="12293" width="21.140625" style="4" customWidth="1"/>
    <col min="12294" max="12294" width="7.28515625" style="4" customWidth="1"/>
    <col min="12295" max="12295" width="9.5703125" style="4" customWidth="1"/>
    <col min="12296" max="12297" width="9.28515625" style="4" customWidth="1"/>
    <col min="12298" max="12299" width="8.140625" style="4" customWidth="1"/>
    <col min="12300" max="12302" width="8.28515625" style="4" customWidth="1"/>
    <col min="12303" max="12303" width="10" style="4" customWidth="1"/>
    <col min="12304" max="12304" width="11" style="4" customWidth="1"/>
    <col min="12305" max="12305" width="1.42578125" style="4" customWidth="1"/>
    <col min="12306" max="12314" width="16.85546875" style="4" customWidth="1"/>
    <col min="12315" max="12321" width="15.5703125" style="4" customWidth="1"/>
    <col min="12322" max="12323" width="10.7109375" style="4" customWidth="1"/>
    <col min="12324" max="12326" width="15.5703125" style="4" customWidth="1"/>
    <col min="12327" max="12327" width="18.42578125" style="4" bestFit="1" customWidth="1"/>
    <col min="12328" max="12334" width="15.5703125" style="4" customWidth="1"/>
    <col min="12335" max="12335" width="17.85546875" style="4" bestFit="1" customWidth="1"/>
    <col min="12336" max="12345" width="18" style="4" customWidth="1"/>
    <col min="12346" max="12349" width="15.5703125" style="4" customWidth="1"/>
    <col min="12350" max="12351" width="15.7109375" style="4" customWidth="1"/>
    <col min="12352" max="12353" width="17" style="4" customWidth="1"/>
    <col min="12354" max="12547" width="9.140625" style="4"/>
    <col min="12548" max="12548" width="3.7109375" style="4" bestFit="1" customWidth="1"/>
    <col min="12549" max="12549" width="21.140625" style="4" customWidth="1"/>
    <col min="12550" max="12550" width="7.28515625" style="4" customWidth="1"/>
    <col min="12551" max="12551" width="9.5703125" style="4" customWidth="1"/>
    <col min="12552" max="12553" width="9.28515625" style="4" customWidth="1"/>
    <col min="12554" max="12555" width="8.140625" style="4" customWidth="1"/>
    <col min="12556" max="12558" width="8.28515625" style="4" customWidth="1"/>
    <col min="12559" max="12559" width="10" style="4" customWidth="1"/>
    <col min="12560" max="12560" width="11" style="4" customWidth="1"/>
    <col min="12561" max="12561" width="1.42578125" style="4" customWidth="1"/>
    <col min="12562" max="12570" width="16.85546875" style="4" customWidth="1"/>
    <col min="12571" max="12577" width="15.5703125" style="4" customWidth="1"/>
    <col min="12578" max="12579" width="10.7109375" style="4" customWidth="1"/>
    <col min="12580" max="12582" width="15.5703125" style="4" customWidth="1"/>
    <col min="12583" max="12583" width="18.42578125" style="4" bestFit="1" customWidth="1"/>
    <col min="12584" max="12590" width="15.5703125" style="4" customWidth="1"/>
    <col min="12591" max="12591" width="17.85546875" style="4" bestFit="1" customWidth="1"/>
    <col min="12592" max="12601" width="18" style="4" customWidth="1"/>
    <col min="12602" max="12605" width="15.5703125" style="4" customWidth="1"/>
    <col min="12606" max="12607" width="15.7109375" style="4" customWidth="1"/>
    <col min="12608" max="12609" width="17" style="4" customWidth="1"/>
    <col min="12610" max="12803" width="9.140625" style="4"/>
    <col min="12804" max="12804" width="3.7109375" style="4" bestFit="1" customWidth="1"/>
    <col min="12805" max="12805" width="21.140625" style="4" customWidth="1"/>
    <col min="12806" max="12806" width="7.28515625" style="4" customWidth="1"/>
    <col min="12807" max="12807" width="9.5703125" style="4" customWidth="1"/>
    <col min="12808" max="12809" width="9.28515625" style="4" customWidth="1"/>
    <col min="12810" max="12811" width="8.140625" style="4" customWidth="1"/>
    <col min="12812" max="12814" width="8.28515625" style="4" customWidth="1"/>
    <col min="12815" max="12815" width="10" style="4" customWidth="1"/>
    <col min="12816" max="12816" width="11" style="4" customWidth="1"/>
    <col min="12817" max="12817" width="1.42578125" style="4" customWidth="1"/>
    <col min="12818" max="12826" width="16.85546875" style="4" customWidth="1"/>
    <col min="12827" max="12833" width="15.5703125" style="4" customWidth="1"/>
    <col min="12834" max="12835" width="10.7109375" style="4" customWidth="1"/>
    <col min="12836" max="12838" width="15.5703125" style="4" customWidth="1"/>
    <col min="12839" max="12839" width="18.42578125" style="4" bestFit="1" customWidth="1"/>
    <col min="12840" max="12846" width="15.5703125" style="4" customWidth="1"/>
    <col min="12847" max="12847" width="17.85546875" style="4" bestFit="1" customWidth="1"/>
    <col min="12848" max="12857" width="18" style="4" customWidth="1"/>
    <col min="12858" max="12861" width="15.5703125" style="4" customWidth="1"/>
    <col min="12862" max="12863" width="15.7109375" style="4" customWidth="1"/>
    <col min="12864" max="12865" width="17" style="4" customWidth="1"/>
    <col min="12866" max="13059" width="9.140625" style="4"/>
    <col min="13060" max="13060" width="3.7109375" style="4" bestFit="1" customWidth="1"/>
    <col min="13061" max="13061" width="21.140625" style="4" customWidth="1"/>
    <col min="13062" max="13062" width="7.28515625" style="4" customWidth="1"/>
    <col min="13063" max="13063" width="9.5703125" style="4" customWidth="1"/>
    <col min="13064" max="13065" width="9.28515625" style="4" customWidth="1"/>
    <col min="13066" max="13067" width="8.140625" style="4" customWidth="1"/>
    <col min="13068" max="13070" width="8.28515625" style="4" customWidth="1"/>
    <col min="13071" max="13071" width="10" style="4" customWidth="1"/>
    <col min="13072" max="13072" width="11" style="4" customWidth="1"/>
    <col min="13073" max="13073" width="1.42578125" style="4" customWidth="1"/>
    <col min="13074" max="13082" width="16.85546875" style="4" customWidth="1"/>
    <col min="13083" max="13089" width="15.5703125" style="4" customWidth="1"/>
    <col min="13090" max="13091" width="10.7109375" style="4" customWidth="1"/>
    <col min="13092" max="13094" width="15.5703125" style="4" customWidth="1"/>
    <col min="13095" max="13095" width="18.42578125" style="4" bestFit="1" customWidth="1"/>
    <col min="13096" max="13102" width="15.5703125" style="4" customWidth="1"/>
    <col min="13103" max="13103" width="17.85546875" style="4" bestFit="1" customWidth="1"/>
    <col min="13104" max="13113" width="18" style="4" customWidth="1"/>
    <col min="13114" max="13117" width="15.5703125" style="4" customWidth="1"/>
    <col min="13118" max="13119" width="15.7109375" style="4" customWidth="1"/>
    <col min="13120" max="13121" width="17" style="4" customWidth="1"/>
    <col min="13122" max="13315" width="9.140625" style="4"/>
    <col min="13316" max="13316" width="3.7109375" style="4" bestFit="1" customWidth="1"/>
    <col min="13317" max="13317" width="21.140625" style="4" customWidth="1"/>
    <col min="13318" max="13318" width="7.28515625" style="4" customWidth="1"/>
    <col min="13319" max="13319" width="9.5703125" style="4" customWidth="1"/>
    <col min="13320" max="13321" width="9.28515625" style="4" customWidth="1"/>
    <col min="13322" max="13323" width="8.140625" style="4" customWidth="1"/>
    <col min="13324" max="13326" width="8.28515625" style="4" customWidth="1"/>
    <col min="13327" max="13327" width="10" style="4" customWidth="1"/>
    <col min="13328" max="13328" width="11" style="4" customWidth="1"/>
    <col min="13329" max="13329" width="1.42578125" style="4" customWidth="1"/>
    <col min="13330" max="13338" width="16.85546875" style="4" customWidth="1"/>
    <col min="13339" max="13345" width="15.5703125" style="4" customWidth="1"/>
    <col min="13346" max="13347" width="10.7109375" style="4" customWidth="1"/>
    <col min="13348" max="13350" width="15.5703125" style="4" customWidth="1"/>
    <col min="13351" max="13351" width="18.42578125" style="4" bestFit="1" customWidth="1"/>
    <col min="13352" max="13358" width="15.5703125" style="4" customWidth="1"/>
    <col min="13359" max="13359" width="17.85546875" style="4" bestFit="1" customWidth="1"/>
    <col min="13360" max="13369" width="18" style="4" customWidth="1"/>
    <col min="13370" max="13373" width="15.5703125" style="4" customWidth="1"/>
    <col min="13374" max="13375" width="15.7109375" style="4" customWidth="1"/>
    <col min="13376" max="13377" width="17" style="4" customWidth="1"/>
    <col min="13378" max="13571" width="9.140625" style="4"/>
    <col min="13572" max="13572" width="3.7109375" style="4" bestFit="1" customWidth="1"/>
    <col min="13573" max="13573" width="21.140625" style="4" customWidth="1"/>
    <col min="13574" max="13574" width="7.28515625" style="4" customWidth="1"/>
    <col min="13575" max="13575" width="9.5703125" style="4" customWidth="1"/>
    <col min="13576" max="13577" width="9.28515625" style="4" customWidth="1"/>
    <col min="13578" max="13579" width="8.140625" style="4" customWidth="1"/>
    <col min="13580" max="13582" width="8.28515625" style="4" customWidth="1"/>
    <col min="13583" max="13583" width="10" style="4" customWidth="1"/>
    <col min="13584" max="13584" width="11" style="4" customWidth="1"/>
    <col min="13585" max="13585" width="1.42578125" style="4" customWidth="1"/>
    <col min="13586" max="13594" width="16.85546875" style="4" customWidth="1"/>
    <col min="13595" max="13601" width="15.5703125" style="4" customWidth="1"/>
    <col min="13602" max="13603" width="10.7109375" style="4" customWidth="1"/>
    <col min="13604" max="13606" width="15.5703125" style="4" customWidth="1"/>
    <col min="13607" max="13607" width="18.42578125" style="4" bestFit="1" customWidth="1"/>
    <col min="13608" max="13614" width="15.5703125" style="4" customWidth="1"/>
    <col min="13615" max="13615" width="17.85546875" style="4" bestFit="1" customWidth="1"/>
    <col min="13616" max="13625" width="18" style="4" customWidth="1"/>
    <col min="13626" max="13629" width="15.5703125" style="4" customWidth="1"/>
    <col min="13630" max="13631" width="15.7109375" style="4" customWidth="1"/>
    <col min="13632" max="13633" width="17" style="4" customWidth="1"/>
    <col min="13634" max="13827" width="9.140625" style="4"/>
    <col min="13828" max="13828" width="3.7109375" style="4" bestFit="1" customWidth="1"/>
    <col min="13829" max="13829" width="21.140625" style="4" customWidth="1"/>
    <col min="13830" max="13830" width="7.28515625" style="4" customWidth="1"/>
    <col min="13831" max="13831" width="9.5703125" style="4" customWidth="1"/>
    <col min="13832" max="13833" width="9.28515625" style="4" customWidth="1"/>
    <col min="13834" max="13835" width="8.140625" style="4" customWidth="1"/>
    <col min="13836" max="13838" width="8.28515625" style="4" customWidth="1"/>
    <col min="13839" max="13839" width="10" style="4" customWidth="1"/>
    <col min="13840" max="13840" width="11" style="4" customWidth="1"/>
    <col min="13841" max="13841" width="1.42578125" style="4" customWidth="1"/>
    <col min="13842" max="13850" width="16.85546875" style="4" customWidth="1"/>
    <col min="13851" max="13857" width="15.5703125" style="4" customWidth="1"/>
    <col min="13858" max="13859" width="10.7109375" style="4" customWidth="1"/>
    <col min="13860" max="13862" width="15.5703125" style="4" customWidth="1"/>
    <col min="13863" max="13863" width="18.42578125" style="4" bestFit="1" customWidth="1"/>
    <col min="13864" max="13870" width="15.5703125" style="4" customWidth="1"/>
    <col min="13871" max="13871" width="17.85546875" style="4" bestFit="1" customWidth="1"/>
    <col min="13872" max="13881" width="18" style="4" customWidth="1"/>
    <col min="13882" max="13885" width="15.5703125" style="4" customWidth="1"/>
    <col min="13886" max="13887" width="15.7109375" style="4" customWidth="1"/>
    <col min="13888" max="13889" width="17" style="4" customWidth="1"/>
    <col min="13890" max="14083" width="9.140625" style="4"/>
    <col min="14084" max="14084" width="3.7109375" style="4" bestFit="1" customWidth="1"/>
    <col min="14085" max="14085" width="21.140625" style="4" customWidth="1"/>
    <col min="14086" max="14086" width="7.28515625" style="4" customWidth="1"/>
    <col min="14087" max="14087" width="9.5703125" style="4" customWidth="1"/>
    <col min="14088" max="14089" width="9.28515625" style="4" customWidth="1"/>
    <col min="14090" max="14091" width="8.140625" style="4" customWidth="1"/>
    <col min="14092" max="14094" width="8.28515625" style="4" customWidth="1"/>
    <col min="14095" max="14095" width="10" style="4" customWidth="1"/>
    <col min="14096" max="14096" width="11" style="4" customWidth="1"/>
    <col min="14097" max="14097" width="1.42578125" style="4" customWidth="1"/>
    <col min="14098" max="14106" width="16.85546875" style="4" customWidth="1"/>
    <col min="14107" max="14113" width="15.5703125" style="4" customWidth="1"/>
    <col min="14114" max="14115" width="10.7109375" style="4" customWidth="1"/>
    <col min="14116" max="14118" width="15.5703125" style="4" customWidth="1"/>
    <col min="14119" max="14119" width="18.42578125" style="4" bestFit="1" customWidth="1"/>
    <col min="14120" max="14126" width="15.5703125" style="4" customWidth="1"/>
    <col min="14127" max="14127" width="17.85546875" style="4" bestFit="1" customWidth="1"/>
    <col min="14128" max="14137" width="18" style="4" customWidth="1"/>
    <col min="14138" max="14141" width="15.5703125" style="4" customWidth="1"/>
    <col min="14142" max="14143" width="15.7109375" style="4" customWidth="1"/>
    <col min="14144" max="14145" width="17" style="4" customWidth="1"/>
    <col min="14146" max="14339" width="9.140625" style="4"/>
    <col min="14340" max="14340" width="3.7109375" style="4" bestFit="1" customWidth="1"/>
    <col min="14341" max="14341" width="21.140625" style="4" customWidth="1"/>
    <col min="14342" max="14342" width="7.28515625" style="4" customWidth="1"/>
    <col min="14343" max="14343" width="9.5703125" style="4" customWidth="1"/>
    <col min="14344" max="14345" width="9.28515625" style="4" customWidth="1"/>
    <col min="14346" max="14347" width="8.140625" style="4" customWidth="1"/>
    <col min="14348" max="14350" width="8.28515625" style="4" customWidth="1"/>
    <col min="14351" max="14351" width="10" style="4" customWidth="1"/>
    <col min="14352" max="14352" width="11" style="4" customWidth="1"/>
    <col min="14353" max="14353" width="1.42578125" style="4" customWidth="1"/>
    <col min="14354" max="14362" width="16.85546875" style="4" customWidth="1"/>
    <col min="14363" max="14369" width="15.5703125" style="4" customWidth="1"/>
    <col min="14370" max="14371" width="10.7109375" style="4" customWidth="1"/>
    <col min="14372" max="14374" width="15.5703125" style="4" customWidth="1"/>
    <col min="14375" max="14375" width="18.42578125" style="4" bestFit="1" customWidth="1"/>
    <col min="14376" max="14382" width="15.5703125" style="4" customWidth="1"/>
    <col min="14383" max="14383" width="17.85546875" style="4" bestFit="1" customWidth="1"/>
    <col min="14384" max="14393" width="18" style="4" customWidth="1"/>
    <col min="14394" max="14397" width="15.5703125" style="4" customWidth="1"/>
    <col min="14398" max="14399" width="15.7109375" style="4" customWidth="1"/>
    <col min="14400" max="14401" width="17" style="4" customWidth="1"/>
    <col min="14402" max="14595" width="9.140625" style="4"/>
    <col min="14596" max="14596" width="3.7109375" style="4" bestFit="1" customWidth="1"/>
    <col min="14597" max="14597" width="21.140625" style="4" customWidth="1"/>
    <col min="14598" max="14598" width="7.28515625" style="4" customWidth="1"/>
    <col min="14599" max="14599" width="9.5703125" style="4" customWidth="1"/>
    <col min="14600" max="14601" width="9.28515625" style="4" customWidth="1"/>
    <col min="14602" max="14603" width="8.140625" style="4" customWidth="1"/>
    <col min="14604" max="14606" width="8.28515625" style="4" customWidth="1"/>
    <col min="14607" max="14607" width="10" style="4" customWidth="1"/>
    <col min="14608" max="14608" width="11" style="4" customWidth="1"/>
    <col min="14609" max="14609" width="1.42578125" style="4" customWidth="1"/>
    <col min="14610" max="14618" width="16.85546875" style="4" customWidth="1"/>
    <col min="14619" max="14625" width="15.5703125" style="4" customWidth="1"/>
    <col min="14626" max="14627" width="10.7109375" style="4" customWidth="1"/>
    <col min="14628" max="14630" width="15.5703125" style="4" customWidth="1"/>
    <col min="14631" max="14631" width="18.42578125" style="4" bestFit="1" customWidth="1"/>
    <col min="14632" max="14638" width="15.5703125" style="4" customWidth="1"/>
    <col min="14639" max="14639" width="17.85546875" style="4" bestFit="1" customWidth="1"/>
    <col min="14640" max="14649" width="18" style="4" customWidth="1"/>
    <col min="14650" max="14653" width="15.5703125" style="4" customWidth="1"/>
    <col min="14654" max="14655" width="15.7109375" style="4" customWidth="1"/>
    <col min="14656" max="14657" width="17" style="4" customWidth="1"/>
    <col min="14658" max="14851" width="9.140625" style="4"/>
    <col min="14852" max="14852" width="3.7109375" style="4" bestFit="1" customWidth="1"/>
    <col min="14853" max="14853" width="21.140625" style="4" customWidth="1"/>
    <col min="14854" max="14854" width="7.28515625" style="4" customWidth="1"/>
    <col min="14855" max="14855" width="9.5703125" style="4" customWidth="1"/>
    <col min="14856" max="14857" width="9.28515625" style="4" customWidth="1"/>
    <col min="14858" max="14859" width="8.140625" style="4" customWidth="1"/>
    <col min="14860" max="14862" width="8.28515625" style="4" customWidth="1"/>
    <col min="14863" max="14863" width="10" style="4" customWidth="1"/>
    <col min="14864" max="14864" width="11" style="4" customWidth="1"/>
    <col min="14865" max="14865" width="1.42578125" style="4" customWidth="1"/>
    <col min="14866" max="14874" width="16.85546875" style="4" customWidth="1"/>
    <col min="14875" max="14881" width="15.5703125" style="4" customWidth="1"/>
    <col min="14882" max="14883" width="10.7109375" style="4" customWidth="1"/>
    <col min="14884" max="14886" width="15.5703125" style="4" customWidth="1"/>
    <col min="14887" max="14887" width="18.42578125" style="4" bestFit="1" customWidth="1"/>
    <col min="14888" max="14894" width="15.5703125" style="4" customWidth="1"/>
    <col min="14895" max="14895" width="17.85546875" style="4" bestFit="1" customWidth="1"/>
    <col min="14896" max="14905" width="18" style="4" customWidth="1"/>
    <col min="14906" max="14909" width="15.5703125" style="4" customWidth="1"/>
    <col min="14910" max="14911" width="15.7109375" style="4" customWidth="1"/>
    <col min="14912" max="14913" width="17" style="4" customWidth="1"/>
    <col min="14914" max="15107" width="9.140625" style="4"/>
    <col min="15108" max="15108" width="3.7109375" style="4" bestFit="1" customWidth="1"/>
    <col min="15109" max="15109" width="21.140625" style="4" customWidth="1"/>
    <col min="15110" max="15110" width="7.28515625" style="4" customWidth="1"/>
    <col min="15111" max="15111" width="9.5703125" style="4" customWidth="1"/>
    <col min="15112" max="15113" width="9.28515625" style="4" customWidth="1"/>
    <col min="15114" max="15115" width="8.140625" style="4" customWidth="1"/>
    <col min="15116" max="15118" width="8.28515625" style="4" customWidth="1"/>
    <col min="15119" max="15119" width="10" style="4" customWidth="1"/>
    <col min="15120" max="15120" width="11" style="4" customWidth="1"/>
    <col min="15121" max="15121" width="1.42578125" style="4" customWidth="1"/>
    <col min="15122" max="15130" width="16.85546875" style="4" customWidth="1"/>
    <col min="15131" max="15137" width="15.5703125" style="4" customWidth="1"/>
    <col min="15138" max="15139" width="10.7109375" style="4" customWidth="1"/>
    <col min="15140" max="15142" width="15.5703125" style="4" customWidth="1"/>
    <col min="15143" max="15143" width="18.42578125" style="4" bestFit="1" customWidth="1"/>
    <col min="15144" max="15150" width="15.5703125" style="4" customWidth="1"/>
    <col min="15151" max="15151" width="17.85546875" style="4" bestFit="1" customWidth="1"/>
    <col min="15152" max="15161" width="18" style="4" customWidth="1"/>
    <col min="15162" max="15165" width="15.5703125" style="4" customWidth="1"/>
    <col min="15166" max="15167" width="15.7109375" style="4" customWidth="1"/>
    <col min="15168" max="15169" width="17" style="4" customWidth="1"/>
    <col min="15170" max="15363" width="9.140625" style="4"/>
    <col min="15364" max="15364" width="3.7109375" style="4" bestFit="1" customWidth="1"/>
    <col min="15365" max="15365" width="21.140625" style="4" customWidth="1"/>
    <col min="15366" max="15366" width="7.28515625" style="4" customWidth="1"/>
    <col min="15367" max="15367" width="9.5703125" style="4" customWidth="1"/>
    <col min="15368" max="15369" width="9.28515625" style="4" customWidth="1"/>
    <col min="15370" max="15371" width="8.140625" style="4" customWidth="1"/>
    <col min="15372" max="15374" width="8.28515625" style="4" customWidth="1"/>
    <col min="15375" max="15375" width="10" style="4" customWidth="1"/>
    <col min="15376" max="15376" width="11" style="4" customWidth="1"/>
    <col min="15377" max="15377" width="1.42578125" style="4" customWidth="1"/>
    <col min="15378" max="15386" width="16.85546875" style="4" customWidth="1"/>
    <col min="15387" max="15393" width="15.5703125" style="4" customWidth="1"/>
    <col min="15394" max="15395" width="10.7109375" style="4" customWidth="1"/>
    <col min="15396" max="15398" width="15.5703125" style="4" customWidth="1"/>
    <col min="15399" max="15399" width="18.42578125" style="4" bestFit="1" customWidth="1"/>
    <col min="15400" max="15406" width="15.5703125" style="4" customWidth="1"/>
    <col min="15407" max="15407" width="17.85546875" style="4" bestFit="1" customWidth="1"/>
    <col min="15408" max="15417" width="18" style="4" customWidth="1"/>
    <col min="15418" max="15421" width="15.5703125" style="4" customWidth="1"/>
    <col min="15422" max="15423" width="15.7109375" style="4" customWidth="1"/>
    <col min="15424" max="15425" width="17" style="4" customWidth="1"/>
    <col min="15426" max="15619" width="9.140625" style="4"/>
    <col min="15620" max="15620" width="3.7109375" style="4" bestFit="1" customWidth="1"/>
    <col min="15621" max="15621" width="21.140625" style="4" customWidth="1"/>
    <col min="15622" max="15622" width="7.28515625" style="4" customWidth="1"/>
    <col min="15623" max="15623" width="9.5703125" style="4" customWidth="1"/>
    <col min="15624" max="15625" width="9.28515625" style="4" customWidth="1"/>
    <col min="15626" max="15627" width="8.140625" style="4" customWidth="1"/>
    <col min="15628" max="15630" width="8.28515625" style="4" customWidth="1"/>
    <col min="15631" max="15631" width="10" style="4" customWidth="1"/>
    <col min="15632" max="15632" width="11" style="4" customWidth="1"/>
    <col min="15633" max="15633" width="1.42578125" style="4" customWidth="1"/>
    <col min="15634" max="15642" width="16.85546875" style="4" customWidth="1"/>
    <col min="15643" max="15649" width="15.5703125" style="4" customWidth="1"/>
    <col min="15650" max="15651" width="10.7109375" style="4" customWidth="1"/>
    <col min="15652" max="15654" width="15.5703125" style="4" customWidth="1"/>
    <col min="15655" max="15655" width="18.42578125" style="4" bestFit="1" customWidth="1"/>
    <col min="15656" max="15662" width="15.5703125" style="4" customWidth="1"/>
    <col min="15663" max="15663" width="17.85546875" style="4" bestFit="1" customWidth="1"/>
    <col min="15664" max="15673" width="18" style="4" customWidth="1"/>
    <col min="15674" max="15677" width="15.5703125" style="4" customWidth="1"/>
    <col min="15678" max="15679" width="15.7109375" style="4" customWidth="1"/>
    <col min="15680" max="15681" width="17" style="4" customWidth="1"/>
    <col min="15682" max="15875" width="9.140625" style="4"/>
    <col min="15876" max="15876" width="3.7109375" style="4" bestFit="1" customWidth="1"/>
    <col min="15877" max="15877" width="21.140625" style="4" customWidth="1"/>
    <col min="15878" max="15878" width="7.28515625" style="4" customWidth="1"/>
    <col min="15879" max="15879" width="9.5703125" style="4" customWidth="1"/>
    <col min="15880" max="15881" width="9.28515625" style="4" customWidth="1"/>
    <col min="15882" max="15883" width="8.140625" style="4" customWidth="1"/>
    <col min="15884" max="15886" width="8.28515625" style="4" customWidth="1"/>
    <col min="15887" max="15887" width="10" style="4" customWidth="1"/>
    <col min="15888" max="15888" width="11" style="4" customWidth="1"/>
    <col min="15889" max="15889" width="1.42578125" style="4" customWidth="1"/>
    <col min="15890" max="15898" width="16.85546875" style="4" customWidth="1"/>
    <col min="15899" max="15905" width="15.5703125" style="4" customWidth="1"/>
    <col min="15906" max="15907" width="10.7109375" style="4" customWidth="1"/>
    <col min="15908" max="15910" width="15.5703125" style="4" customWidth="1"/>
    <col min="15911" max="15911" width="18.42578125" style="4" bestFit="1" customWidth="1"/>
    <col min="15912" max="15918" width="15.5703125" style="4" customWidth="1"/>
    <col min="15919" max="15919" width="17.85546875" style="4" bestFit="1" customWidth="1"/>
    <col min="15920" max="15929" width="18" style="4" customWidth="1"/>
    <col min="15930" max="15933" width="15.5703125" style="4" customWidth="1"/>
    <col min="15934" max="15935" width="15.7109375" style="4" customWidth="1"/>
    <col min="15936" max="15937" width="17" style="4" customWidth="1"/>
    <col min="15938" max="16131" width="9.140625" style="4"/>
    <col min="16132" max="16132" width="3.7109375" style="4" bestFit="1" customWidth="1"/>
    <col min="16133" max="16133" width="21.140625" style="4" customWidth="1"/>
    <col min="16134" max="16134" width="7.28515625" style="4" customWidth="1"/>
    <col min="16135" max="16135" width="9.5703125" style="4" customWidth="1"/>
    <col min="16136" max="16137" width="9.28515625" style="4" customWidth="1"/>
    <col min="16138" max="16139" width="8.140625" style="4" customWidth="1"/>
    <col min="16140" max="16142" width="8.28515625" style="4" customWidth="1"/>
    <col min="16143" max="16143" width="10" style="4" customWidth="1"/>
    <col min="16144" max="16144" width="11" style="4" customWidth="1"/>
    <col min="16145" max="16145" width="1.42578125" style="4" customWidth="1"/>
    <col min="16146" max="16154" width="16.85546875" style="4" customWidth="1"/>
    <col min="16155" max="16161" width="15.5703125" style="4" customWidth="1"/>
    <col min="16162" max="16163" width="10.7109375" style="4" customWidth="1"/>
    <col min="16164" max="16166" width="15.5703125" style="4" customWidth="1"/>
    <col min="16167" max="16167" width="18.42578125" style="4" bestFit="1" customWidth="1"/>
    <col min="16168" max="16174" width="15.5703125" style="4" customWidth="1"/>
    <col min="16175" max="16175" width="17.85546875" style="4" bestFit="1" customWidth="1"/>
    <col min="16176" max="16185" width="18" style="4" customWidth="1"/>
    <col min="16186" max="16189" width="15.5703125" style="4" customWidth="1"/>
    <col min="16190" max="16191" width="15.7109375" style="4" customWidth="1"/>
    <col min="16192" max="16193" width="17" style="4" customWidth="1"/>
    <col min="16194" max="16384" width="9.140625" style="4"/>
  </cols>
  <sheetData>
    <row r="1" spans="1:65" ht="12.75" customHeight="1" x14ac:dyDescent="0.2">
      <c r="A1" s="2"/>
      <c r="D1" s="4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2.75" customHeight="1" x14ac:dyDescent="0.2">
      <c r="A2" s="4"/>
      <c r="B2" s="4"/>
      <c r="D2" s="4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1:65" ht="12.75" customHeight="1" x14ac:dyDescent="0.2">
      <c r="A3" s="2"/>
      <c r="D3" s="4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65" ht="12.75" customHeight="1" x14ac:dyDescent="0.2">
      <c r="A4" s="228" t="s">
        <v>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</row>
    <row r="5" spans="1:65" ht="12.75" customHeight="1" x14ac:dyDescent="0.2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ht="12.75" customHeight="1" x14ac:dyDescent="0.2">
      <c r="A6" s="2"/>
      <c r="D6" s="4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12.75" customHeight="1" x14ac:dyDescent="0.2">
      <c r="A7" s="2"/>
      <c r="D7" s="4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ht="12.75" customHeight="1" x14ac:dyDescent="0.2">
      <c r="A8" s="2"/>
      <c r="D8" s="4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65" s="10" customFormat="1" ht="24.75" customHeight="1" x14ac:dyDescent="0.25">
      <c r="A9" s="229" t="s">
        <v>544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9"/>
      <c r="O9" s="223">
        <v>2018</v>
      </c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5"/>
      <c r="AJ9" s="226">
        <v>2017</v>
      </c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7"/>
    </row>
    <row r="10" spans="1:65" s="10" customFormat="1" ht="12.75" customHeight="1" x14ac:dyDescent="0.25">
      <c r="A10" s="238" t="s">
        <v>1</v>
      </c>
      <c r="B10" s="238" t="s">
        <v>2</v>
      </c>
      <c r="C10" s="238" t="s">
        <v>3</v>
      </c>
      <c r="D10" s="238" t="s">
        <v>4</v>
      </c>
      <c r="E10" s="231" t="s">
        <v>5</v>
      </c>
      <c r="F10" s="232"/>
      <c r="G10" s="240" t="s">
        <v>6</v>
      </c>
      <c r="H10" s="240"/>
      <c r="I10" s="240"/>
      <c r="J10" s="240"/>
      <c r="K10" s="240"/>
      <c r="L10" s="68" t="s">
        <v>7</v>
      </c>
      <c r="M10" s="12" t="s">
        <v>8</v>
      </c>
      <c r="N10" s="13"/>
      <c r="O10" s="135">
        <v>43212</v>
      </c>
      <c r="P10" s="135">
        <v>43212</v>
      </c>
      <c r="Q10" s="135">
        <v>43198</v>
      </c>
      <c r="R10" s="135">
        <v>43183</v>
      </c>
      <c r="S10" s="135">
        <v>43176</v>
      </c>
      <c r="T10" s="135">
        <v>43163</v>
      </c>
      <c r="U10" s="135">
        <v>43162</v>
      </c>
      <c r="V10" s="135">
        <v>43162</v>
      </c>
      <c r="W10" s="135">
        <v>43155</v>
      </c>
      <c r="X10" s="135">
        <v>43155</v>
      </c>
      <c r="Y10" s="135">
        <v>43148</v>
      </c>
      <c r="Z10" s="135">
        <v>43141</v>
      </c>
      <c r="AA10" s="135">
        <v>43135</v>
      </c>
      <c r="AB10" s="157">
        <v>43134</v>
      </c>
      <c r="AC10" s="157">
        <v>43128</v>
      </c>
      <c r="AD10" s="157">
        <v>43127</v>
      </c>
      <c r="AE10" s="135">
        <v>43127</v>
      </c>
      <c r="AF10" s="157">
        <v>43121</v>
      </c>
      <c r="AG10" s="135">
        <v>43114</v>
      </c>
      <c r="AH10" s="157">
        <v>43113</v>
      </c>
      <c r="AI10" s="150">
        <v>43113</v>
      </c>
      <c r="AJ10" s="148">
        <v>43085</v>
      </c>
      <c r="AK10" s="135">
        <v>43079</v>
      </c>
      <c r="AL10" s="135">
        <v>43072</v>
      </c>
      <c r="AM10" s="135">
        <v>43065</v>
      </c>
      <c r="AN10" s="135">
        <v>43065</v>
      </c>
      <c r="AO10" s="135">
        <v>43065</v>
      </c>
      <c r="AP10" s="135">
        <v>43064</v>
      </c>
      <c r="AQ10" s="135">
        <v>43058</v>
      </c>
      <c r="AR10" s="135">
        <v>43057</v>
      </c>
      <c r="AS10" s="135">
        <v>43051</v>
      </c>
      <c r="AT10" s="135">
        <v>43050</v>
      </c>
      <c r="AU10" s="135">
        <v>43044</v>
      </c>
      <c r="AV10" s="135">
        <v>43043</v>
      </c>
      <c r="AW10" s="135">
        <v>43037</v>
      </c>
      <c r="AX10" s="135">
        <v>43036</v>
      </c>
      <c r="AY10" s="135">
        <v>43036</v>
      </c>
      <c r="AZ10" s="135">
        <v>43029</v>
      </c>
      <c r="BA10" s="135">
        <v>43023</v>
      </c>
      <c r="BB10" s="135">
        <v>43022</v>
      </c>
      <c r="BC10" s="135">
        <v>43016</v>
      </c>
      <c r="BD10" s="135">
        <v>43016</v>
      </c>
      <c r="BE10" s="14">
        <v>43002</v>
      </c>
      <c r="BF10" s="14">
        <v>43002</v>
      </c>
      <c r="BG10" s="14">
        <v>43001</v>
      </c>
      <c r="BH10" s="14">
        <v>42995</v>
      </c>
      <c r="BI10" s="14">
        <v>42987</v>
      </c>
      <c r="BJ10" s="14">
        <v>42911</v>
      </c>
      <c r="BK10" s="14">
        <v>42910</v>
      </c>
      <c r="BL10" s="14">
        <v>42876</v>
      </c>
      <c r="BM10" s="14">
        <v>42870</v>
      </c>
    </row>
    <row r="11" spans="1:65" s="10" customFormat="1" x14ac:dyDescent="0.25">
      <c r="A11" s="238"/>
      <c r="B11" s="238"/>
      <c r="C11" s="238"/>
      <c r="D11" s="238"/>
      <c r="E11" s="233"/>
      <c r="F11" s="234"/>
      <c r="G11" s="238">
        <v>1</v>
      </c>
      <c r="H11" s="238">
        <v>2</v>
      </c>
      <c r="I11" s="238">
        <v>3</v>
      </c>
      <c r="J11" s="238">
        <v>4</v>
      </c>
      <c r="K11" s="240">
        <v>5</v>
      </c>
      <c r="L11" s="69" t="s">
        <v>9</v>
      </c>
      <c r="M11" s="16" t="s">
        <v>10</v>
      </c>
      <c r="N11" s="13"/>
      <c r="O11" s="141" t="s">
        <v>571</v>
      </c>
      <c r="P11" s="141" t="s">
        <v>13</v>
      </c>
      <c r="Q11" s="141" t="s">
        <v>13</v>
      </c>
      <c r="R11" s="160" t="s">
        <v>14</v>
      </c>
      <c r="S11" s="160" t="s">
        <v>13</v>
      </c>
      <c r="T11" s="141" t="s">
        <v>571</v>
      </c>
      <c r="U11" s="141" t="s">
        <v>17</v>
      </c>
      <c r="V11" s="141" t="s">
        <v>18</v>
      </c>
      <c r="W11" s="141" t="s">
        <v>18</v>
      </c>
      <c r="X11" s="160" t="s">
        <v>14</v>
      </c>
      <c r="Y11" s="141" t="s">
        <v>532</v>
      </c>
      <c r="Z11" s="141" t="s">
        <v>19</v>
      </c>
      <c r="AA11" s="136" t="s">
        <v>18</v>
      </c>
      <c r="AB11" s="160" t="s">
        <v>563</v>
      </c>
      <c r="AC11" s="160" t="s">
        <v>554</v>
      </c>
      <c r="AD11" s="160" t="s">
        <v>567</v>
      </c>
      <c r="AE11" s="136" t="s">
        <v>556</v>
      </c>
      <c r="AF11" s="160" t="s">
        <v>556</v>
      </c>
      <c r="AG11" s="141" t="s">
        <v>559</v>
      </c>
      <c r="AH11" s="160" t="s">
        <v>559</v>
      </c>
      <c r="AI11" s="155" t="s">
        <v>14</v>
      </c>
      <c r="AJ11" s="138" t="s">
        <v>14</v>
      </c>
      <c r="AK11" s="136" t="s">
        <v>514</v>
      </c>
      <c r="AL11" s="136" t="s">
        <v>17</v>
      </c>
      <c r="AM11" s="136" t="s">
        <v>21</v>
      </c>
      <c r="AN11" s="136" t="s">
        <v>13</v>
      </c>
      <c r="AO11" s="136" t="s">
        <v>524</v>
      </c>
      <c r="AP11" s="136" t="s">
        <v>487</v>
      </c>
      <c r="AQ11" s="136" t="s">
        <v>529</v>
      </c>
      <c r="AR11" s="136" t="s">
        <v>528</v>
      </c>
      <c r="AS11" s="136" t="s">
        <v>364</v>
      </c>
      <c r="AT11" s="136" t="s">
        <v>21</v>
      </c>
      <c r="AU11" s="136" t="s">
        <v>21</v>
      </c>
      <c r="AV11" s="136" t="s">
        <v>13</v>
      </c>
      <c r="AW11" s="136" t="s">
        <v>21</v>
      </c>
      <c r="AX11" s="136" t="s">
        <v>481</v>
      </c>
      <c r="AY11" s="141" t="s">
        <v>14</v>
      </c>
      <c r="AZ11" s="136" t="s">
        <v>19</v>
      </c>
      <c r="BA11" s="136" t="s">
        <v>486</v>
      </c>
      <c r="BB11" s="138" t="s">
        <v>487</v>
      </c>
      <c r="BC11" s="136" t="s">
        <v>477</v>
      </c>
      <c r="BD11" s="136" t="s">
        <v>13</v>
      </c>
      <c r="BE11" s="17" t="s">
        <v>12</v>
      </c>
      <c r="BF11" s="17" t="s">
        <v>13</v>
      </c>
      <c r="BG11" s="18" t="s">
        <v>14</v>
      </c>
      <c r="BH11" s="17" t="s">
        <v>12</v>
      </c>
      <c r="BI11" s="17" t="s">
        <v>16</v>
      </c>
      <c r="BJ11" s="17" t="s">
        <v>506</v>
      </c>
      <c r="BK11" s="17"/>
      <c r="BL11" s="17" t="s">
        <v>11</v>
      </c>
      <c r="BM11" s="18" t="s">
        <v>14</v>
      </c>
    </row>
    <row r="12" spans="1:65" s="10" customFormat="1" x14ac:dyDescent="0.25">
      <c r="A12" s="238"/>
      <c r="B12" s="238"/>
      <c r="C12" s="238"/>
      <c r="D12" s="238"/>
      <c r="E12" s="235"/>
      <c r="F12" s="236"/>
      <c r="G12" s="238"/>
      <c r="H12" s="238"/>
      <c r="I12" s="238"/>
      <c r="J12" s="238"/>
      <c r="K12" s="240"/>
      <c r="L12" s="70" t="s">
        <v>10</v>
      </c>
      <c r="M12" s="21" t="s">
        <v>23</v>
      </c>
      <c r="N12" s="22"/>
      <c r="O12" s="142" t="s">
        <v>610</v>
      </c>
      <c r="P12" s="142" t="s">
        <v>608</v>
      </c>
      <c r="Q12" s="142" t="s">
        <v>34</v>
      </c>
      <c r="R12" s="161" t="s">
        <v>32</v>
      </c>
      <c r="S12" s="161" t="s">
        <v>615</v>
      </c>
      <c r="T12" s="142" t="s">
        <v>570</v>
      </c>
      <c r="U12" s="142" t="s">
        <v>574</v>
      </c>
      <c r="V12" s="142" t="s">
        <v>575</v>
      </c>
      <c r="W12" s="142" t="s">
        <v>577</v>
      </c>
      <c r="X12" s="161" t="s">
        <v>35</v>
      </c>
      <c r="Y12" s="142" t="s">
        <v>533</v>
      </c>
      <c r="Z12" s="142" t="s">
        <v>535</v>
      </c>
      <c r="AA12" s="137" t="s">
        <v>553</v>
      </c>
      <c r="AB12" s="161" t="s">
        <v>564</v>
      </c>
      <c r="AC12" s="161" t="s">
        <v>85</v>
      </c>
      <c r="AD12" s="161" t="s">
        <v>568</v>
      </c>
      <c r="AE12" s="145" t="s">
        <v>37</v>
      </c>
      <c r="AF12" s="161" t="s">
        <v>557</v>
      </c>
      <c r="AG12" s="142" t="s">
        <v>99</v>
      </c>
      <c r="AH12" s="161" t="s">
        <v>557</v>
      </c>
      <c r="AI12" s="164" t="s">
        <v>31</v>
      </c>
      <c r="AJ12" s="139" t="s">
        <v>512</v>
      </c>
      <c r="AK12" s="137" t="s">
        <v>122</v>
      </c>
      <c r="AL12" s="145" t="s">
        <v>40</v>
      </c>
      <c r="AM12" s="145" t="s">
        <v>44</v>
      </c>
      <c r="AN12" s="145" t="s">
        <v>41</v>
      </c>
      <c r="AO12" s="137" t="s">
        <v>38</v>
      </c>
      <c r="AP12" s="145" t="s">
        <v>525</v>
      </c>
      <c r="AQ12" s="145" t="s">
        <v>530</v>
      </c>
      <c r="AR12" s="145" t="s">
        <v>122</v>
      </c>
      <c r="AS12" s="145" t="s">
        <v>34</v>
      </c>
      <c r="AT12" s="137" t="s">
        <v>42</v>
      </c>
      <c r="AU12" s="137" t="s">
        <v>43</v>
      </c>
      <c r="AV12" s="137" t="s">
        <v>37</v>
      </c>
      <c r="AW12" s="137" t="s">
        <v>46</v>
      </c>
      <c r="AX12" s="137" t="s">
        <v>482</v>
      </c>
      <c r="AY12" s="142" t="s">
        <v>490</v>
      </c>
      <c r="AZ12" s="137" t="s">
        <v>45</v>
      </c>
      <c r="BA12" s="137" t="s">
        <v>48</v>
      </c>
      <c r="BB12" s="139" t="s">
        <v>488</v>
      </c>
      <c r="BC12" s="137" t="s">
        <v>85</v>
      </c>
      <c r="BD12" s="137" t="s">
        <v>489</v>
      </c>
      <c r="BE12" s="23" t="s">
        <v>25</v>
      </c>
      <c r="BF12" s="23" t="s">
        <v>26</v>
      </c>
      <c r="BG12" s="24" t="s">
        <v>27</v>
      </c>
      <c r="BH12" s="23" t="s">
        <v>28</v>
      </c>
      <c r="BI12" s="23" t="s">
        <v>31</v>
      </c>
      <c r="BJ12" s="23" t="s">
        <v>507</v>
      </c>
      <c r="BK12" s="23" t="s">
        <v>503</v>
      </c>
      <c r="BL12" s="23" t="s">
        <v>32</v>
      </c>
      <c r="BM12" s="24" t="s">
        <v>33</v>
      </c>
    </row>
    <row r="13" spans="1:65" x14ac:dyDescent="0.2"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103"/>
      <c r="AE13" s="103"/>
      <c r="AF13" s="103"/>
      <c r="AG13" s="103"/>
      <c r="AH13" s="103"/>
      <c r="AI13" s="153"/>
      <c r="AJ13" s="62"/>
      <c r="AK13" s="62"/>
      <c r="AL13" s="103"/>
      <c r="AM13" s="62"/>
      <c r="AN13" s="62"/>
      <c r="AO13" s="62"/>
      <c r="AP13" s="62"/>
      <c r="AQ13" s="103"/>
      <c r="AR13" s="103"/>
      <c r="AS13" s="103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</row>
    <row r="14" spans="1:65" ht="14.1" customHeight="1" x14ac:dyDescent="0.25">
      <c r="A14" s="28">
        <f t="shared" ref="A14:A58" si="0">A13+1</f>
        <v>1</v>
      </c>
      <c r="B14" s="59" t="s">
        <v>312</v>
      </c>
      <c r="C14" s="40">
        <v>12403</v>
      </c>
      <c r="D14" s="41" t="s">
        <v>81</v>
      </c>
      <c r="E14" s="32">
        <f t="shared" ref="E14:E58" si="1">MAX(O14:AT14)</f>
        <v>558</v>
      </c>
      <c r="F14" s="32" t="str">
        <f>VLOOKUP(E14,Tab!$E$2:$F$255,2,TRUE)</f>
        <v>C</v>
      </c>
      <c r="G14" s="33">
        <f t="shared" ref="G14:G58" si="2">LARGE(O14:BM14,1)</f>
        <v>558</v>
      </c>
      <c r="H14" s="33">
        <f t="shared" ref="H14:H58" si="3">LARGE(O14:BM14,2)</f>
        <v>553</v>
      </c>
      <c r="I14" s="33">
        <f t="shared" ref="I14:I58" si="4">LARGE(O14:BM14,3)</f>
        <v>550</v>
      </c>
      <c r="J14" s="33">
        <f t="shared" ref="J14:J58" si="5">LARGE(O14:BM14,4)</f>
        <v>550</v>
      </c>
      <c r="K14" s="33">
        <f t="shared" ref="K14:K58" si="6">LARGE(O14:BM14,5)</f>
        <v>548</v>
      </c>
      <c r="L14" s="34">
        <f t="shared" ref="L14:L58" si="7">SUM(G14:K14)</f>
        <v>2759</v>
      </c>
      <c r="M14" s="35">
        <f t="shared" ref="M14:M58" si="8">L14/5</f>
        <v>551.79999999999995</v>
      </c>
      <c r="N14" s="36"/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548</v>
      </c>
      <c r="V14" s="38">
        <v>0</v>
      </c>
      <c r="W14" s="38">
        <v>547</v>
      </c>
      <c r="X14" s="38">
        <v>0</v>
      </c>
      <c r="Y14" s="38">
        <v>0</v>
      </c>
      <c r="Z14" s="38">
        <v>543</v>
      </c>
      <c r="AA14" s="38">
        <v>550</v>
      </c>
      <c r="AB14" s="38">
        <v>0</v>
      </c>
      <c r="AC14" s="38">
        <v>0</v>
      </c>
      <c r="AD14" s="38">
        <v>553</v>
      </c>
      <c r="AE14" s="38">
        <v>0</v>
      </c>
      <c r="AF14" s="38">
        <v>550</v>
      </c>
      <c r="AG14" s="38">
        <v>0</v>
      </c>
      <c r="AH14" s="38">
        <v>558</v>
      </c>
      <c r="AI14" s="152">
        <v>0</v>
      </c>
      <c r="AJ14" s="64">
        <v>0</v>
      </c>
      <c r="AK14" s="38">
        <v>0</v>
      </c>
      <c r="AL14" s="38">
        <v>366</v>
      </c>
      <c r="AM14" s="38">
        <v>371</v>
      </c>
      <c r="AN14" s="38">
        <v>372</v>
      </c>
      <c r="AO14" s="38">
        <v>0</v>
      </c>
      <c r="AP14" s="38">
        <v>0</v>
      </c>
      <c r="AQ14" s="38">
        <v>369</v>
      </c>
      <c r="AR14" s="38">
        <v>0</v>
      </c>
      <c r="AS14" s="38">
        <v>0</v>
      </c>
      <c r="AT14" s="38">
        <v>288</v>
      </c>
      <c r="AU14" s="38">
        <v>367</v>
      </c>
      <c r="AV14" s="38">
        <v>0</v>
      </c>
      <c r="AW14" s="38">
        <v>0</v>
      </c>
      <c r="AX14" s="38">
        <v>346</v>
      </c>
      <c r="AY14" s="38">
        <v>0</v>
      </c>
      <c r="AZ14" s="38">
        <v>0</v>
      </c>
      <c r="BA14" s="38">
        <v>367</v>
      </c>
      <c r="BB14" s="38">
        <v>0</v>
      </c>
      <c r="BC14" s="38">
        <v>366</v>
      </c>
      <c r="BD14" s="38">
        <v>0</v>
      </c>
      <c r="BE14" s="38">
        <v>0</v>
      </c>
      <c r="BF14" s="38">
        <v>366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</v>
      </c>
    </row>
    <row r="15" spans="1:65" ht="14.1" customHeight="1" x14ac:dyDescent="0.25">
      <c r="A15" s="28">
        <f t="shared" si="0"/>
        <v>2</v>
      </c>
      <c r="B15" s="66" t="s">
        <v>324</v>
      </c>
      <c r="C15" s="63">
        <v>721</v>
      </c>
      <c r="D15" s="51" t="s">
        <v>85</v>
      </c>
      <c r="E15" s="32">
        <f t="shared" si="1"/>
        <v>561</v>
      </c>
      <c r="F15" s="32" t="str">
        <f>VLOOKUP(E15,Tab!$E$2:$F$255,2,TRUE)</f>
        <v>B</v>
      </c>
      <c r="G15" s="33">
        <f t="shared" si="2"/>
        <v>561</v>
      </c>
      <c r="H15" s="33">
        <f t="shared" si="3"/>
        <v>549</v>
      </c>
      <c r="I15" s="33">
        <f t="shared" si="4"/>
        <v>549</v>
      </c>
      <c r="J15" s="33">
        <f t="shared" si="5"/>
        <v>546</v>
      </c>
      <c r="K15" s="33">
        <f t="shared" si="6"/>
        <v>544</v>
      </c>
      <c r="L15" s="34">
        <f t="shared" si="7"/>
        <v>2749</v>
      </c>
      <c r="M15" s="35">
        <f t="shared" si="8"/>
        <v>549.79999999999995</v>
      </c>
      <c r="N15" s="36"/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549</v>
      </c>
      <c r="V15" s="38">
        <v>0</v>
      </c>
      <c r="W15" s="38">
        <v>544</v>
      </c>
      <c r="X15" s="38">
        <v>0</v>
      </c>
      <c r="Y15" s="38">
        <v>546</v>
      </c>
      <c r="Z15" s="38">
        <v>0</v>
      </c>
      <c r="AA15" s="38">
        <v>549</v>
      </c>
      <c r="AB15" s="38">
        <v>0</v>
      </c>
      <c r="AC15" s="38">
        <v>561</v>
      </c>
      <c r="AD15" s="38">
        <v>0</v>
      </c>
      <c r="AE15" s="38">
        <v>0</v>
      </c>
      <c r="AF15" s="38">
        <v>543</v>
      </c>
      <c r="AG15" s="38">
        <v>0</v>
      </c>
      <c r="AH15" s="38">
        <v>0</v>
      </c>
      <c r="AI15" s="152">
        <v>0</v>
      </c>
      <c r="AJ15" s="64">
        <v>0</v>
      </c>
      <c r="AK15" s="38">
        <v>0</v>
      </c>
      <c r="AL15" s="38">
        <v>367</v>
      </c>
      <c r="AM15" s="38">
        <v>0</v>
      </c>
      <c r="AN15" s="38">
        <v>367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351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370</v>
      </c>
      <c r="BA15" s="38">
        <v>0</v>
      </c>
      <c r="BB15" s="38">
        <v>0</v>
      </c>
      <c r="BC15" s="38">
        <v>365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</row>
    <row r="16" spans="1:65" ht="14.1" customHeight="1" x14ac:dyDescent="0.25">
      <c r="A16" s="28">
        <f t="shared" si="0"/>
        <v>3</v>
      </c>
      <c r="B16" s="66" t="s">
        <v>322</v>
      </c>
      <c r="C16" s="63">
        <v>12607</v>
      </c>
      <c r="D16" s="51" t="s">
        <v>78</v>
      </c>
      <c r="E16" s="32">
        <f t="shared" si="1"/>
        <v>560</v>
      </c>
      <c r="F16" s="32" t="str">
        <f>VLOOKUP(E16,Tab!$E$2:$F$255,2,TRUE)</f>
        <v>B</v>
      </c>
      <c r="G16" s="33">
        <f t="shared" si="2"/>
        <v>560</v>
      </c>
      <c r="H16" s="33">
        <f t="shared" si="3"/>
        <v>555</v>
      </c>
      <c r="I16" s="33">
        <f t="shared" si="4"/>
        <v>549</v>
      </c>
      <c r="J16" s="33">
        <f t="shared" si="5"/>
        <v>548</v>
      </c>
      <c r="K16" s="33">
        <f t="shared" si="6"/>
        <v>375</v>
      </c>
      <c r="L16" s="34">
        <f t="shared" si="7"/>
        <v>2587</v>
      </c>
      <c r="M16" s="35">
        <f t="shared" si="8"/>
        <v>517.4</v>
      </c>
      <c r="N16" s="36"/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560</v>
      </c>
      <c r="Z16" s="38">
        <v>0</v>
      </c>
      <c r="AA16" s="38">
        <v>548</v>
      </c>
      <c r="AB16" s="38">
        <v>0</v>
      </c>
      <c r="AC16" s="38">
        <v>555</v>
      </c>
      <c r="AD16" s="38">
        <v>0</v>
      </c>
      <c r="AE16" s="38">
        <v>0</v>
      </c>
      <c r="AF16" s="38">
        <v>0</v>
      </c>
      <c r="AG16" s="38">
        <v>0</v>
      </c>
      <c r="AH16" s="38">
        <v>549</v>
      </c>
      <c r="AI16" s="152">
        <v>0</v>
      </c>
      <c r="AJ16" s="64">
        <v>0</v>
      </c>
      <c r="AK16" s="38">
        <v>0</v>
      </c>
      <c r="AL16" s="38">
        <v>370</v>
      </c>
      <c r="AM16" s="38">
        <v>0</v>
      </c>
      <c r="AN16" s="38">
        <v>367</v>
      </c>
      <c r="AO16" s="38">
        <v>0</v>
      </c>
      <c r="AP16" s="38">
        <v>0</v>
      </c>
      <c r="AQ16" s="38">
        <v>0</v>
      </c>
      <c r="AR16" s="38">
        <v>0</v>
      </c>
      <c r="AS16" s="38">
        <v>0</v>
      </c>
      <c r="AT16" s="38">
        <v>360</v>
      </c>
      <c r="AU16" s="38">
        <v>375</v>
      </c>
      <c r="AV16" s="38">
        <v>0</v>
      </c>
      <c r="AW16" s="38">
        <v>0</v>
      </c>
      <c r="AX16" s="38">
        <v>368</v>
      </c>
      <c r="AY16" s="38">
        <v>0</v>
      </c>
      <c r="AZ16" s="38">
        <v>363</v>
      </c>
      <c r="BA16" s="38">
        <v>372</v>
      </c>
      <c r="BB16" s="38">
        <v>0</v>
      </c>
      <c r="BC16" s="38">
        <v>370</v>
      </c>
      <c r="BD16" s="38">
        <v>0</v>
      </c>
      <c r="BE16" s="38">
        <v>0</v>
      </c>
      <c r="BF16" s="38">
        <v>0</v>
      </c>
      <c r="BG16" s="38">
        <v>0</v>
      </c>
      <c r="BH16" s="38">
        <v>0</v>
      </c>
      <c r="BI16" s="38">
        <v>0</v>
      </c>
      <c r="BJ16" s="38">
        <v>0</v>
      </c>
      <c r="BK16" s="38">
        <v>0</v>
      </c>
      <c r="BL16" s="38">
        <v>0</v>
      </c>
      <c r="BM16" s="38">
        <v>0</v>
      </c>
    </row>
    <row r="17" spans="1:88" ht="14.1" customHeight="1" x14ac:dyDescent="0.25">
      <c r="A17" s="28">
        <f t="shared" si="0"/>
        <v>4</v>
      </c>
      <c r="B17" s="74" t="s">
        <v>311</v>
      </c>
      <c r="C17" s="30">
        <v>354</v>
      </c>
      <c r="D17" s="31" t="s">
        <v>99</v>
      </c>
      <c r="E17" s="32">
        <f t="shared" si="1"/>
        <v>559</v>
      </c>
      <c r="F17" s="32" t="str">
        <f>VLOOKUP(E17,Tab!$E$2:$F$255,2,TRUE)</f>
        <v>C</v>
      </c>
      <c r="G17" s="33">
        <f t="shared" si="2"/>
        <v>559</v>
      </c>
      <c r="H17" s="33">
        <f t="shared" si="3"/>
        <v>551</v>
      </c>
      <c r="I17" s="33">
        <f t="shared" si="4"/>
        <v>548</v>
      </c>
      <c r="J17" s="33">
        <f t="shared" si="5"/>
        <v>385</v>
      </c>
      <c r="K17" s="33">
        <f t="shared" si="6"/>
        <v>372</v>
      </c>
      <c r="L17" s="34">
        <f t="shared" si="7"/>
        <v>2415</v>
      </c>
      <c r="M17" s="35">
        <f t="shared" si="8"/>
        <v>483</v>
      </c>
      <c r="N17" s="36"/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548</v>
      </c>
      <c r="AD17" s="38">
        <v>0</v>
      </c>
      <c r="AE17" s="38">
        <v>0</v>
      </c>
      <c r="AF17" s="38">
        <v>559</v>
      </c>
      <c r="AG17" s="38">
        <v>0</v>
      </c>
      <c r="AH17" s="38">
        <v>551</v>
      </c>
      <c r="AI17" s="152">
        <v>0</v>
      </c>
      <c r="AJ17" s="64">
        <v>0</v>
      </c>
      <c r="AK17" s="38">
        <v>0</v>
      </c>
      <c r="AL17" s="38">
        <v>0</v>
      </c>
      <c r="AM17" s="38">
        <v>0</v>
      </c>
      <c r="AN17" s="38">
        <v>371</v>
      </c>
      <c r="AO17" s="38">
        <v>0</v>
      </c>
      <c r="AP17" s="38">
        <v>0</v>
      </c>
      <c r="AQ17" s="38">
        <v>385</v>
      </c>
      <c r="AR17" s="38">
        <v>0</v>
      </c>
      <c r="AS17" s="38">
        <v>0</v>
      </c>
      <c r="AT17" s="38">
        <v>372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  <c r="BL17" s="38">
        <v>0</v>
      </c>
      <c r="BM17" s="38">
        <v>0</v>
      </c>
    </row>
    <row r="18" spans="1:88" ht="14.1" customHeight="1" x14ac:dyDescent="0.25">
      <c r="A18" s="28">
        <f t="shared" si="0"/>
        <v>5</v>
      </c>
      <c r="B18" s="66" t="s">
        <v>318</v>
      </c>
      <c r="C18" s="63">
        <v>11929</v>
      </c>
      <c r="D18" s="51" t="s">
        <v>58</v>
      </c>
      <c r="E18" s="32">
        <f t="shared" si="1"/>
        <v>520</v>
      </c>
      <c r="F18" s="32" t="str">
        <f>VLOOKUP(E18,Tab!$E$2:$F$255,2,TRUE)</f>
        <v>Não</v>
      </c>
      <c r="G18" s="33">
        <f t="shared" si="2"/>
        <v>520</v>
      </c>
      <c r="H18" s="33">
        <f t="shared" si="3"/>
        <v>517</v>
      </c>
      <c r="I18" s="33">
        <f t="shared" si="4"/>
        <v>511</v>
      </c>
      <c r="J18" s="33">
        <f t="shared" si="5"/>
        <v>494</v>
      </c>
      <c r="K18" s="33">
        <f t="shared" si="6"/>
        <v>360</v>
      </c>
      <c r="L18" s="34">
        <f t="shared" si="7"/>
        <v>2402</v>
      </c>
      <c r="M18" s="35">
        <f t="shared" si="8"/>
        <v>480.4</v>
      </c>
      <c r="N18" s="36"/>
      <c r="O18" s="38">
        <v>520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511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517</v>
      </c>
      <c r="AF18" s="38">
        <v>0</v>
      </c>
      <c r="AG18" s="38">
        <v>494</v>
      </c>
      <c r="AH18" s="38">
        <v>0</v>
      </c>
      <c r="AI18" s="152">
        <v>0</v>
      </c>
      <c r="AJ18" s="64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0</v>
      </c>
      <c r="AP18" s="38">
        <v>358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360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355</v>
      </c>
      <c r="BC18" s="38">
        <v>0</v>
      </c>
      <c r="BD18" s="38">
        <v>0</v>
      </c>
      <c r="BE18" s="38">
        <v>0</v>
      </c>
      <c r="BF18" s="38">
        <v>0</v>
      </c>
      <c r="BG18" s="38">
        <v>0</v>
      </c>
      <c r="BH18" s="38">
        <v>0</v>
      </c>
      <c r="BI18" s="38">
        <v>349</v>
      </c>
      <c r="BJ18" s="38">
        <v>0</v>
      </c>
      <c r="BK18" s="38">
        <v>0</v>
      </c>
      <c r="BL18" s="38">
        <v>0</v>
      </c>
      <c r="BM18" s="38">
        <v>0</v>
      </c>
    </row>
    <row r="19" spans="1:88" ht="14.1" customHeight="1" x14ac:dyDescent="0.25">
      <c r="A19" s="28">
        <f t="shared" si="0"/>
        <v>6</v>
      </c>
      <c r="B19" s="66" t="s">
        <v>313</v>
      </c>
      <c r="C19" s="63">
        <v>13265</v>
      </c>
      <c r="D19" s="51" t="s">
        <v>41</v>
      </c>
      <c r="E19" s="32">
        <f t="shared" si="1"/>
        <v>551</v>
      </c>
      <c r="F19" s="32" t="str">
        <f>VLOOKUP(E19,Tab!$E$2:$F$255,2,TRUE)</f>
        <v>Não</v>
      </c>
      <c r="G19" s="33">
        <f t="shared" si="2"/>
        <v>551</v>
      </c>
      <c r="H19" s="33">
        <f t="shared" si="3"/>
        <v>548</v>
      </c>
      <c r="I19" s="33">
        <f t="shared" si="4"/>
        <v>530</v>
      </c>
      <c r="J19" s="33">
        <f t="shared" si="5"/>
        <v>367</v>
      </c>
      <c r="K19" s="33">
        <f t="shared" si="6"/>
        <v>364</v>
      </c>
      <c r="L19" s="34">
        <f t="shared" si="7"/>
        <v>2360</v>
      </c>
      <c r="M19" s="35">
        <f t="shared" si="8"/>
        <v>472</v>
      </c>
      <c r="N19" s="36"/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551</v>
      </c>
      <c r="Z19" s="38">
        <v>0</v>
      </c>
      <c r="AA19" s="38">
        <v>530</v>
      </c>
      <c r="AB19" s="38">
        <v>0</v>
      </c>
      <c r="AC19" s="38">
        <v>0</v>
      </c>
      <c r="AD19" s="38">
        <v>0</v>
      </c>
      <c r="AE19" s="38">
        <v>0</v>
      </c>
      <c r="AF19" s="38">
        <v>548</v>
      </c>
      <c r="AG19" s="38">
        <v>0</v>
      </c>
      <c r="AH19" s="38">
        <v>0</v>
      </c>
      <c r="AI19" s="152">
        <v>0</v>
      </c>
      <c r="AJ19" s="64">
        <v>0</v>
      </c>
      <c r="AK19" s="38">
        <v>0</v>
      </c>
      <c r="AL19" s="38">
        <v>367</v>
      </c>
      <c r="AM19" s="38">
        <v>0</v>
      </c>
      <c r="AN19" s="38">
        <v>364</v>
      </c>
      <c r="AO19" s="38">
        <v>0</v>
      </c>
      <c r="AP19" s="38">
        <v>0</v>
      </c>
      <c r="AQ19" s="38">
        <v>354</v>
      </c>
      <c r="AR19" s="38">
        <v>0</v>
      </c>
      <c r="AS19" s="38">
        <v>0</v>
      </c>
      <c r="AT19" s="38">
        <v>360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358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</row>
    <row r="20" spans="1:88" ht="14.1" customHeight="1" x14ac:dyDescent="0.25">
      <c r="A20" s="28">
        <f t="shared" si="0"/>
        <v>7</v>
      </c>
      <c r="B20" s="66" t="s">
        <v>320</v>
      </c>
      <c r="C20" s="63">
        <v>12644</v>
      </c>
      <c r="D20" s="51" t="s">
        <v>41</v>
      </c>
      <c r="E20" s="32">
        <f t="shared" si="1"/>
        <v>509</v>
      </c>
      <c r="F20" s="32" t="str">
        <f>VLOOKUP(E20,Tab!$E$2:$F$255,2,TRUE)</f>
        <v>Não</v>
      </c>
      <c r="G20" s="33">
        <f t="shared" si="2"/>
        <v>509</v>
      </c>
      <c r="H20" s="33">
        <f t="shared" si="3"/>
        <v>504</v>
      </c>
      <c r="I20" s="33">
        <f t="shared" si="4"/>
        <v>503</v>
      </c>
      <c r="J20" s="33">
        <f t="shared" si="5"/>
        <v>493</v>
      </c>
      <c r="K20" s="33">
        <f t="shared" si="6"/>
        <v>342</v>
      </c>
      <c r="L20" s="34">
        <f t="shared" si="7"/>
        <v>2351</v>
      </c>
      <c r="M20" s="35">
        <f t="shared" si="8"/>
        <v>470.2</v>
      </c>
      <c r="N20" s="36"/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504</v>
      </c>
      <c r="X20" s="38">
        <v>0</v>
      </c>
      <c r="Y20" s="38">
        <v>0</v>
      </c>
      <c r="Z20" s="38">
        <v>0</v>
      </c>
      <c r="AA20" s="38">
        <v>493</v>
      </c>
      <c r="AB20" s="38">
        <v>0</v>
      </c>
      <c r="AC20" s="38">
        <v>0</v>
      </c>
      <c r="AD20" s="38">
        <v>0</v>
      </c>
      <c r="AE20" s="38">
        <v>0</v>
      </c>
      <c r="AF20" s="38">
        <v>503</v>
      </c>
      <c r="AG20" s="38">
        <v>0</v>
      </c>
      <c r="AH20" s="38">
        <v>509</v>
      </c>
      <c r="AI20" s="152">
        <v>0</v>
      </c>
      <c r="AJ20" s="64">
        <v>0</v>
      </c>
      <c r="AK20" s="38">
        <v>0</v>
      </c>
      <c r="AL20" s="38">
        <v>342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310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  <c r="BL20" s="38">
        <v>0</v>
      </c>
      <c r="BM20" s="38">
        <v>0</v>
      </c>
    </row>
    <row r="21" spans="1:88" ht="14.1" customHeight="1" x14ac:dyDescent="0.25">
      <c r="A21" s="28">
        <f t="shared" si="0"/>
        <v>8</v>
      </c>
      <c r="B21" s="59" t="s">
        <v>308</v>
      </c>
      <c r="C21" s="40">
        <v>3609</v>
      </c>
      <c r="D21" s="41" t="s">
        <v>85</v>
      </c>
      <c r="E21" s="32">
        <f t="shared" si="1"/>
        <v>580</v>
      </c>
      <c r="F21" s="32" t="str">
        <f>VLOOKUP(E21,Tab!$E$2:$F$255,2,TRUE)</f>
        <v>A</v>
      </c>
      <c r="G21" s="33">
        <f t="shared" si="2"/>
        <v>580</v>
      </c>
      <c r="H21" s="33">
        <f t="shared" si="3"/>
        <v>577</v>
      </c>
      <c r="I21" s="33">
        <f t="shared" si="4"/>
        <v>390</v>
      </c>
      <c r="J21" s="33">
        <f t="shared" si="5"/>
        <v>384</v>
      </c>
      <c r="K21" s="33">
        <f t="shared" si="6"/>
        <v>383</v>
      </c>
      <c r="L21" s="34">
        <f t="shared" si="7"/>
        <v>2314</v>
      </c>
      <c r="M21" s="35">
        <f t="shared" si="8"/>
        <v>462.8</v>
      </c>
      <c r="N21" s="36"/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580</v>
      </c>
      <c r="AC21" s="38">
        <v>0</v>
      </c>
      <c r="AD21" s="38">
        <v>577</v>
      </c>
      <c r="AE21" s="38">
        <v>0</v>
      </c>
      <c r="AF21" s="38">
        <v>0</v>
      </c>
      <c r="AG21" s="38">
        <v>0</v>
      </c>
      <c r="AH21" s="38">
        <v>0</v>
      </c>
      <c r="AI21" s="152">
        <v>0</v>
      </c>
      <c r="AJ21" s="64">
        <v>0</v>
      </c>
      <c r="AK21" s="38">
        <v>0</v>
      </c>
      <c r="AL21" s="38">
        <v>374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384</v>
      </c>
      <c r="AU21" s="38">
        <v>0</v>
      </c>
      <c r="AV21" s="38">
        <v>0</v>
      </c>
      <c r="AW21" s="38">
        <v>0</v>
      </c>
      <c r="AX21" s="38">
        <v>383</v>
      </c>
      <c r="AY21" s="38">
        <v>0</v>
      </c>
      <c r="AZ21" s="38">
        <v>390</v>
      </c>
      <c r="BA21" s="38">
        <v>382</v>
      </c>
      <c r="BB21" s="38">
        <v>0</v>
      </c>
      <c r="BC21" s="38">
        <v>378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  <c r="BL21" s="38">
        <v>0</v>
      </c>
      <c r="BM21" s="38">
        <v>0</v>
      </c>
    </row>
    <row r="22" spans="1:88" ht="14.1" customHeight="1" x14ac:dyDescent="0.25">
      <c r="A22" s="28">
        <f t="shared" si="0"/>
        <v>9</v>
      </c>
      <c r="B22" s="42" t="s">
        <v>345</v>
      </c>
      <c r="C22" s="30">
        <v>12604</v>
      </c>
      <c r="D22" s="31" t="s">
        <v>78</v>
      </c>
      <c r="E22" s="32">
        <f t="shared" si="1"/>
        <v>514</v>
      </c>
      <c r="F22" s="32" t="str">
        <f>VLOOKUP(E22,Tab!$E$2:$F$255,2,TRUE)</f>
        <v>Não</v>
      </c>
      <c r="G22" s="33">
        <f t="shared" si="2"/>
        <v>514</v>
      </c>
      <c r="H22" s="33">
        <f t="shared" si="3"/>
        <v>502</v>
      </c>
      <c r="I22" s="33">
        <f t="shared" si="4"/>
        <v>489</v>
      </c>
      <c r="J22" s="33">
        <f t="shared" si="5"/>
        <v>444</v>
      </c>
      <c r="K22" s="33">
        <f t="shared" si="6"/>
        <v>345</v>
      </c>
      <c r="L22" s="34">
        <f t="shared" si="7"/>
        <v>2294</v>
      </c>
      <c r="M22" s="35">
        <f t="shared" si="8"/>
        <v>458.8</v>
      </c>
      <c r="N22" s="36"/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514</v>
      </c>
      <c r="Z22" s="38">
        <v>0</v>
      </c>
      <c r="AA22" s="38">
        <v>0</v>
      </c>
      <c r="AB22" s="38">
        <v>0</v>
      </c>
      <c r="AC22" s="38">
        <v>489</v>
      </c>
      <c r="AD22" s="38">
        <v>0</v>
      </c>
      <c r="AE22" s="38">
        <v>0</v>
      </c>
      <c r="AF22" s="38">
        <v>444</v>
      </c>
      <c r="AG22" s="38">
        <v>0</v>
      </c>
      <c r="AH22" s="38">
        <v>502</v>
      </c>
      <c r="AI22" s="152">
        <v>0</v>
      </c>
      <c r="AJ22" s="64">
        <v>0</v>
      </c>
      <c r="AK22" s="38">
        <v>0</v>
      </c>
      <c r="AL22" s="38">
        <v>314</v>
      </c>
      <c r="AM22" s="38">
        <v>0</v>
      </c>
      <c r="AN22" s="38">
        <v>0</v>
      </c>
      <c r="AO22" s="38">
        <v>0</v>
      </c>
      <c r="AP22" s="38">
        <v>0</v>
      </c>
      <c r="AQ22" s="38">
        <v>227</v>
      </c>
      <c r="AR22" s="38">
        <v>0</v>
      </c>
      <c r="AS22" s="38">
        <v>0</v>
      </c>
      <c r="AT22" s="38">
        <v>315</v>
      </c>
      <c r="AU22" s="38">
        <v>343</v>
      </c>
      <c r="AV22" s="38">
        <v>0</v>
      </c>
      <c r="AW22" s="38">
        <v>0</v>
      </c>
      <c r="AX22" s="38">
        <v>345</v>
      </c>
      <c r="AY22" s="38">
        <v>0</v>
      </c>
      <c r="AZ22" s="38">
        <v>0</v>
      </c>
      <c r="BA22" s="38">
        <v>336</v>
      </c>
      <c r="BB22" s="38">
        <v>0</v>
      </c>
      <c r="BC22" s="38">
        <v>326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  <c r="BL22" s="38">
        <v>0</v>
      </c>
      <c r="BM22" s="38">
        <v>0</v>
      </c>
    </row>
    <row r="23" spans="1:88" ht="14.1" customHeight="1" x14ac:dyDescent="0.25">
      <c r="A23" s="28">
        <f t="shared" si="0"/>
        <v>10</v>
      </c>
      <c r="B23" s="66" t="s">
        <v>513</v>
      </c>
      <c r="C23" s="63">
        <v>14094</v>
      </c>
      <c r="D23" s="51" t="s">
        <v>58</v>
      </c>
      <c r="E23" s="32">
        <f t="shared" si="1"/>
        <v>471</v>
      </c>
      <c r="F23" s="32" t="e">
        <f>VLOOKUP(E23,Tab!$E$2:$F$255,2,TRUE)</f>
        <v>#N/A</v>
      </c>
      <c r="G23" s="33">
        <f t="shared" si="2"/>
        <v>471</v>
      </c>
      <c r="H23" s="33">
        <f t="shared" si="3"/>
        <v>460</v>
      </c>
      <c r="I23" s="33">
        <f t="shared" si="4"/>
        <v>438</v>
      </c>
      <c r="J23" s="33">
        <f t="shared" si="5"/>
        <v>432</v>
      </c>
      <c r="K23" s="33">
        <f t="shared" si="6"/>
        <v>425</v>
      </c>
      <c r="L23" s="34">
        <f t="shared" si="7"/>
        <v>2226</v>
      </c>
      <c r="M23" s="35">
        <f t="shared" si="8"/>
        <v>445.2</v>
      </c>
      <c r="N23" s="36"/>
      <c r="O23" s="38">
        <v>471</v>
      </c>
      <c r="P23" s="38">
        <v>0</v>
      </c>
      <c r="Q23" s="38">
        <v>0</v>
      </c>
      <c r="R23" s="38">
        <v>460</v>
      </c>
      <c r="S23" s="38">
        <v>0</v>
      </c>
      <c r="T23" s="38">
        <v>432</v>
      </c>
      <c r="U23" s="38">
        <v>0</v>
      </c>
      <c r="V23" s="38">
        <v>438</v>
      </c>
      <c r="W23" s="38">
        <v>0</v>
      </c>
      <c r="X23" s="38">
        <v>419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425</v>
      </c>
      <c r="AF23" s="38">
        <v>0</v>
      </c>
      <c r="AG23" s="38">
        <v>400</v>
      </c>
      <c r="AH23" s="38">
        <v>0</v>
      </c>
      <c r="AI23" s="152">
        <v>248</v>
      </c>
      <c r="AJ23" s="64">
        <v>237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8">
        <v>0</v>
      </c>
      <c r="BE23" s="38">
        <v>0</v>
      </c>
      <c r="BF23" s="38">
        <v>0</v>
      </c>
      <c r="BG23" s="38">
        <v>0</v>
      </c>
      <c r="BH23" s="38">
        <v>0</v>
      </c>
      <c r="BI23" s="38">
        <v>0</v>
      </c>
      <c r="BJ23" s="38">
        <v>0</v>
      </c>
      <c r="BK23" s="38">
        <v>0</v>
      </c>
      <c r="BL23" s="38">
        <v>0</v>
      </c>
      <c r="BM23" s="38">
        <v>0</v>
      </c>
    </row>
    <row r="24" spans="1:88" s="5" customFormat="1" ht="14.1" customHeight="1" x14ac:dyDescent="0.25">
      <c r="A24" s="28">
        <f t="shared" si="0"/>
        <v>11</v>
      </c>
      <c r="B24" s="39" t="s">
        <v>349</v>
      </c>
      <c r="C24" s="40">
        <v>14235</v>
      </c>
      <c r="D24" s="75" t="s">
        <v>41</v>
      </c>
      <c r="E24" s="32">
        <f t="shared" si="1"/>
        <v>515</v>
      </c>
      <c r="F24" s="32" t="str">
        <f>VLOOKUP(E24,Tab!$E$2:$F$255,2,TRUE)</f>
        <v>Não</v>
      </c>
      <c r="G24" s="33">
        <f t="shared" si="2"/>
        <v>515</v>
      </c>
      <c r="H24" s="33">
        <f t="shared" si="3"/>
        <v>513</v>
      </c>
      <c r="I24" s="33">
        <f t="shared" si="4"/>
        <v>505</v>
      </c>
      <c r="J24" s="33">
        <f t="shared" si="5"/>
        <v>340</v>
      </c>
      <c r="K24" s="33">
        <f t="shared" si="6"/>
        <v>339</v>
      </c>
      <c r="L24" s="34">
        <f t="shared" si="7"/>
        <v>2212</v>
      </c>
      <c r="M24" s="35">
        <f t="shared" si="8"/>
        <v>442.4</v>
      </c>
      <c r="N24" s="36"/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513</v>
      </c>
      <c r="V24" s="38">
        <v>0</v>
      </c>
      <c r="W24" s="38">
        <v>0</v>
      </c>
      <c r="X24" s="38">
        <v>0</v>
      </c>
      <c r="Y24" s="38">
        <v>505</v>
      </c>
      <c r="Z24" s="38">
        <v>0</v>
      </c>
      <c r="AA24" s="38">
        <v>515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152">
        <v>0</v>
      </c>
      <c r="AJ24" s="64">
        <v>0</v>
      </c>
      <c r="AK24" s="38">
        <v>0</v>
      </c>
      <c r="AL24" s="38">
        <v>339</v>
      </c>
      <c r="AM24" s="38">
        <v>0</v>
      </c>
      <c r="AN24" s="38">
        <v>0</v>
      </c>
      <c r="AO24" s="38">
        <v>0</v>
      </c>
      <c r="AP24" s="38">
        <v>0</v>
      </c>
      <c r="AQ24" s="38">
        <v>0</v>
      </c>
      <c r="AR24" s="38">
        <v>0</v>
      </c>
      <c r="AS24" s="38">
        <v>0</v>
      </c>
      <c r="AT24" s="38">
        <v>340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8">
        <v>0</v>
      </c>
      <c r="BE24" s="38">
        <v>0</v>
      </c>
      <c r="BF24" s="38">
        <v>338</v>
      </c>
      <c r="BG24" s="38">
        <v>0</v>
      </c>
      <c r="BH24" s="38">
        <v>0</v>
      </c>
      <c r="BI24" s="38">
        <v>0</v>
      </c>
      <c r="BJ24" s="38">
        <v>0</v>
      </c>
      <c r="BK24" s="38">
        <v>0</v>
      </c>
      <c r="BL24" s="38">
        <v>0</v>
      </c>
      <c r="BM24" s="38">
        <v>0</v>
      </c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</row>
    <row r="25" spans="1:88" ht="14.1" customHeight="1" x14ac:dyDescent="0.25">
      <c r="A25" s="28">
        <f t="shared" si="0"/>
        <v>12</v>
      </c>
      <c r="B25" s="59" t="s">
        <v>336</v>
      </c>
      <c r="C25" s="40">
        <v>728</v>
      </c>
      <c r="D25" s="41" t="s">
        <v>38</v>
      </c>
      <c r="E25" s="32">
        <f t="shared" si="1"/>
        <v>494</v>
      </c>
      <c r="F25" s="32" t="e">
        <f>VLOOKUP(E25,Tab!$E$2:$F$255,2,TRUE)</f>
        <v>#N/A</v>
      </c>
      <c r="G25" s="33">
        <f t="shared" si="2"/>
        <v>494</v>
      </c>
      <c r="H25" s="33">
        <f t="shared" si="3"/>
        <v>469</v>
      </c>
      <c r="I25" s="33">
        <f t="shared" si="4"/>
        <v>350</v>
      </c>
      <c r="J25" s="33">
        <f t="shared" si="5"/>
        <v>339</v>
      </c>
      <c r="K25" s="33">
        <f t="shared" si="6"/>
        <v>329</v>
      </c>
      <c r="L25" s="34">
        <f t="shared" si="7"/>
        <v>1981</v>
      </c>
      <c r="M25" s="35">
        <f t="shared" si="8"/>
        <v>396.2</v>
      </c>
      <c r="N25" s="36"/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469</v>
      </c>
      <c r="AG25" s="38">
        <v>0</v>
      </c>
      <c r="AH25" s="38">
        <v>494</v>
      </c>
      <c r="AI25" s="152">
        <v>0</v>
      </c>
      <c r="AJ25" s="64">
        <v>0</v>
      </c>
      <c r="AK25" s="38">
        <v>0</v>
      </c>
      <c r="AL25" s="38">
        <v>316</v>
      </c>
      <c r="AM25" s="38">
        <v>0</v>
      </c>
      <c r="AN25" s="38">
        <v>350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329</v>
      </c>
      <c r="AU25" s="38">
        <v>339</v>
      </c>
      <c r="AV25" s="38">
        <v>0</v>
      </c>
      <c r="AW25" s="38">
        <v>0</v>
      </c>
      <c r="AX25" s="38">
        <v>0</v>
      </c>
      <c r="AY25" s="38">
        <v>0</v>
      </c>
      <c r="AZ25" s="38">
        <v>321</v>
      </c>
      <c r="BA25" s="38">
        <v>0</v>
      </c>
      <c r="BB25" s="38">
        <v>0</v>
      </c>
      <c r="BC25" s="38">
        <v>0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</row>
    <row r="26" spans="1:88" ht="14.1" customHeight="1" x14ac:dyDescent="0.25">
      <c r="A26" s="28">
        <f t="shared" si="0"/>
        <v>13</v>
      </c>
      <c r="B26" s="67" t="s">
        <v>309</v>
      </c>
      <c r="C26" s="30">
        <v>13299</v>
      </c>
      <c r="D26" s="31" t="s">
        <v>310</v>
      </c>
      <c r="E26" s="32">
        <f t="shared" si="1"/>
        <v>561</v>
      </c>
      <c r="F26" s="32" t="str">
        <f>VLOOKUP(E26,Tab!$E$2:$F$255,2,TRUE)</f>
        <v>B</v>
      </c>
      <c r="G26" s="72">
        <f t="shared" si="2"/>
        <v>561</v>
      </c>
      <c r="H26" s="72">
        <f t="shared" si="3"/>
        <v>561</v>
      </c>
      <c r="I26" s="72">
        <f t="shared" si="4"/>
        <v>374</v>
      </c>
      <c r="J26" s="72">
        <f t="shared" si="5"/>
        <v>361</v>
      </c>
      <c r="K26" s="72">
        <f t="shared" si="6"/>
        <v>0</v>
      </c>
      <c r="L26" s="34">
        <f t="shared" si="7"/>
        <v>1857</v>
      </c>
      <c r="M26" s="71">
        <f t="shared" si="8"/>
        <v>371.4</v>
      </c>
      <c r="N26" s="73"/>
      <c r="O26" s="38">
        <v>0</v>
      </c>
      <c r="P26" s="38">
        <v>0</v>
      </c>
      <c r="Q26" s="38">
        <v>0</v>
      </c>
      <c r="R26" s="38">
        <v>0</v>
      </c>
      <c r="S26" s="38">
        <v>561</v>
      </c>
      <c r="T26" s="38">
        <v>0</v>
      </c>
      <c r="U26" s="38">
        <v>561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152">
        <v>0</v>
      </c>
      <c r="AJ26" s="64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361</v>
      </c>
      <c r="BA26" s="38">
        <v>0</v>
      </c>
      <c r="BB26" s="38">
        <v>0</v>
      </c>
      <c r="BC26" s="38">
        <v>0</v>
      </c>
      <c r="BD26" s="38">
        <v>0</v>
      </c>
      <c r="BE26" s="38">
        <v>0</v>
      </c>
      <c r="BF26" s="38">
        <v>374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</row>
    <row r="27" spans="1:88" ht="14.1" customHeight="1" x14ac:dyDescent="0.25">
      <c r="A27" s="28">
        <f t="shared" si="0"/>
        <v>14</v>
      </c>
      <c r="B27" s="66" t="s">
        <v>327</v>
      </c>
      <c r="C27" s="63">
        <v>13348</v>
      </c>
      <c r="D27" s="51" t="s">
        <v>62</v>
      </c>
      <c r="E27" s="32">
        <f t="shared" si="1"/>
        <v>433</v>
      </c>
      <c r="F27" s="32" t="e">
        <f>VLOOKUP(E27,Tab!$E$2:$F$255,2,TRUE)</f>
        <v>#N/A</v>
      </c>
      <c r="G27" s="33">
        <f t="shared" si="2"/>
        <v>433</v>
      </c>
      <c r="H27" s="33">
        <f t="shared" si="3"/>
        <v>426</v>
      </c>
      <c r="I27" s="33">
        <f t="shared" si="4"/>
        <v>361</v>
      </c>
      <c r="J27" s="33">
        <f t="shared" si="5"/>
        <v>327</v>
      </c>
      <c r="K27" s="33">
        <f t="shared" si="6"/>
        <v>309</v>
      </c>
      <c r="L27" s="34">
        <f t="shared" si="7"/>
        <v>1856</v>
      </c>
      <c r="M27" s="35">
        <f t="shared" si="8"/>
        <v>371.2</v>
      </c>
      <c r="N27" s="36"/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361</v>
      </c>
      <c r="X27" s="38">
        <v>0</v>
      </c>
      <c r="Y27" s="38">
        <v>0</v>
      </c>
      <c r="Z27" s="38">
        <v>0</v>
      </c>
      <c r="AA27" s="38">
        <v>426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433</v>
      </c>
      <c r="AI27" s="152">
        <v>0</v>
      </c>
      <c r="AJ27" s="64">
        <v>0</v>
      </c>
      <c r="AK27" s="38">
        <v>0</v>
      </c>
      <c r="AL27" s="38">
        <v>327</v>
      </c>
      <c r="AM27" s="38">
        <v>0</v>
      </c>
      <c r="AN27" s="38">
        <v>299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284</v>
      </c>
      <c r="AU27" s="38">
        <v>309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</row>
    <row r="28" spans="1:88" s="76" customFormat="1" ht="14.1" customHeight="1" x14ac:dyDescent="0.25">
      <c r="A28" s="28">
        <f t="shared" si="0"/>
        <v>15</v>
      </c>
      <c r="B28" s="66" t="s">
        <v>315</v>
      </c>
      <c r="C28" s="63">
        <v>13908</v>
      </c>
      <c r="D28" s="51" t="s">
        <v>51</v>
      </c>
      <c r="E28" s="32">
        <f t="shared" si="1"/>
        <v>366</v>
      </c>
      <c r="F28" s="32" t="e">
        <f>VLOOKUP(E28,Tab!$E$2:$F$255,2,TRUE)</f>
        <v>#N/A</v>
      </c>
      <c r="G28" s="33">
        <f t="shared" si="2"/>
        <v>366</v>
      </c>
      <c r="H28" s="33">
        <f t="shared" si="3"/>
        <v>356</v>
      </c>
      <c r="I28" s="33">
        <f t="shared" si="4"/>
        <v>354</v>
      </c>
      <c r="J28" s="33">
        <f t="shared" si="5"/>
        <v>341</v>
      </c>
      <c r="K28" s="33">
        <f t="shared" si="6"/>
        <v>338</v>
      </c>
      <c r="L28" s="34">
        <f t="shared" si="7"/>
        <v>1755</v>
      </c>
      <c r="M28" s="35">
        <f t="shared" si="8"/>
        <v>351</v>
      </c>
      <c r="N28" s="36"/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152">
        <v>0</v>
      </c>
      <c r="AJ28" s="64">
        <v>0</v>
      </c>
      <c r="AK28" s="38">
        <v>0</v>
      </c>
      <c r="AL28" s="38">
        <v>366</v>
      </c>
      <c r="AM28" s="38">
        <v>0</v>
      </c>
      <c r="AN28" s="38">
        <v>0</v>
      </c>
      <c r="AO28" s="38">
        <v>0</v>
      </c>
      <c r="AP28" s="38">
        <v>0</v>
      </c>
      <c r="AQ28" s="38">
        <v>0</v>
      </c>
      <c r="AR28" s="38">
        <v>0</v>
      </c>
      <c r="AS28" s="38">
        <v>0</v>
      </c>
      <c r="AT28" s="38">
        <v>356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341</v>
      </c>
      <c r="BA28" s="38">
        <v>338</v>
      </c>
      <c r="BB28" s="38">
        <v>0</v>
      </c>
      <c r="BC28" s="38">
        <v>0</v>
      </c>
      <c r="BD28" s="38">
        <v>0</v>
      </c>
      <c r="BE28" s="38">
        <v>0</v>
      </c>
      <c r="BF28" s="38">
        <v>354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</row>
    <row r="29" spans="1:88" ht="14.1" customHeight="1" x14ac:dyDescent="0.25">
      <c r="A29" s="28">
        <f t="shared" si="0"/>
        <v>16</v>
      </c>
      <c r="B29" s="65" t="s">
        <v>338</v>
      </c>
      <c r="C29" s="63">
        <v>10054</v>
      </c>
      <c r="D29" s="51" t="s">
        <v>75</v>
      </c>
      <c r="E29" s="32">
        <f t="shared" si="1"/>
        <v>483</v>
      </c>
      <c r="F29" s="32" t="e">
        <f>VLOOKUP(E29,Tab!$E$2:$F$255,2,TRUE)</f>
        <v>#N/A</v>
      </c>
      <c r="G29" s="33">
        <f t="shared" si="2"/>
        <v>483</v>
      </c>
      <c r="H29" s="33">
        <f t="shared" si="3"/>
        <v>333</v>
      </c>
      <c r="I29" s="33">
        <f t="shared" si="4"/>
        <v>321</v>
      </c>
      <c r="J29" s="33">
        <f t="shared" si="5"/>
        <v>306</v>
      </c>
      <c r="K29" s="33">
        <f t="shared" si="6"/>
        <v>301</v>
      </c>
      <c r="L29" s="34">
        <f t="shared" si="7"/>
        <v>1744</v>
      </c>
      <c r="M29" s="35">
        <f t="shared" si="8"/>
        <v>348.8</v>
      </c>
      <c r="N29" s="36"/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483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152">
        <v>0</v>
      </c>
      <c r="AJ29" s="64">
        <v>0</v>
      </c>
      <c r="AK29" s="38">
        <v>0</v>
      </c>
      <c r="AL29" s="38">
        <v>301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333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321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306</v>
      </c>
      <c r="BK29" s="38">
        <v>0</v>
      </c>
      <c r="BL29" s="38">
        <v>0</v>
      </c>
      <c r="BM29" s="38">
        <v>0</v>
      </c>
    </row>
    <row r="30" spans="1:88" ht="14.1" customHeight="1" x14ac:dyDescent="0.25">
      <c r="A30" s="28">
        <f t="shared" si="0"/>
        <v>17</v>
      </c>
      <c r="B30" s="66" t="s">
        <v>326</v>
      </c>
      <c r="C30" s="63">
        <v>11348</v>
      </c>
      <c r="D30" s="51" t="s">
        <v>122</v>
      </c>
      <c r="E30" s="32">
        <f t="shared" si="1"/>
        <v>353</v>
      </c>
      <c r="F30" s="32" t="e">
        <f>VLOOKUP(E30,Tab!$E$2:$F$255,2,TRUE)</f>
        <v>#N/A</v>
      </c>
      <c r="G30" s="33">
        <f t="shared" si="2"/>
        <v>360</v>
      </c>
      <c r="H30" s="33">
        <f t="shared" si="3"/>
        <v>353</v>
      </c>
      <c r="I30" s="33">
        <f t="shared" si="4"/>
        <v>345</v>
      </c>
      <c r="J30" s="33">
        <f t="shared" si="5"/>
        <v>338</v>
      </c>
      <c r="K30" s="33">
        <f t="shared" si="6"/>
        <v>333</v>
      </c>
      <c r="L30" s="34">
        <f t="shared" si="7"/>
        <v>1729</v>
      </c>
      <c r="M30" s="35">
        <f t="shared" si="8"/>
        <v>345.8</v>
      </c>
      <c r="N30" s="36"/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152">
        <v>0</v>
      </c>
      <c r="AJ30" s="64">
        <v>0</v>
      </c>
      <c r="AK30" s="38">
        <v>353</v>
      </c>
      <c r="AL30" s="38">
        <v>333</v>
      </c>
      <c r="AM30" s="38">
        <v>0</v>
      </c>
      <c r="AN30" s="38">
        <v>0</v>
      </c>
      <c r="AO30" s="38">
        <v>0</v>
      </c>
      <c r="AP30" s="38">
        <v>0</v>
      </c>
      <c r="AQ30" s="38">
        <v>0</v>
      </c>
      <c r="AR30" s="38">
        <v>330</v>
      </c>
      <c r="AS30" s="38">
        <v>0</v>
      </c>
      <c r="AT30" s="38">
        <v>0</v>
      </c>
      <c r="AU30" s="38">
        <v>0</v>
      </c>
      <c r="AV30" s="38">
        <v>0</v>
      </c>
      <c r="AW30" s="38">
        <v>345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360</v>
      </c>
      <c r="BF30" s="38">
        <v>0</v>
      </c>
      <c r="BG30" s="38">
        <v>0</v>
      </c>
      <c r="BH30" s="38">
        <v>0</v>
      </c>
      <c r="BI30" s="38">
        <v>0</v>
      </c>
      <c r="BJ30" s="38">
        <v>0</v>
      </c>
      <c r="BK30" s="38">
        <v>338</v>
      </c>
      <c r="BL30" s="38">
        <v>0</v>
      </c>
      <c r="BM30" s="38">
        <v>0</v>
      </c>
    </row>
    <row r="31" spans="1:88" ht="14.1" customHeight="1" x14ac:dyDescent="0.25">
      <c r="A31" s="28">
        <f t="shared" si="0"/>
        <v>18</v>
      </c>
      <c r="B31" s="66" t="s">
        <v>319</v>
      </c>
      <c r="C31" s="63">
        <v>12715</v>
      </c>
      <c r="D31" s="51" t="s">
        <v>34</v>
      </c>
      <c r="E31" s="32">
        <f t="shared" si="1"/>
        <v>335</v>
      </c>
      <c r="F31" s="32" t="e">
        <f>VLOOKUP(E31,Tab!$E$2:$F$255,2,TRUE)</f>
        <v>#N/A</v>
      </c>
      <c r="G31" s="33">
        <f t="shared" si="2"/>
        <v>335</v>
      </c>
      <c r="H31" s="33">
        <f t="shared" si="3"/>
        <v>335</v>
      </c>
      <c r="I31" s="33">
        <f t="shared" si="4"/>
        <v>329</v>
      </c>
      <c r="J31" s="33">
        <f t="shared" si="5"/>
        <v>323</v>
      </c>
      <c r="K31" s="33">
        <f t="shared" si="6"/>
        <v>322</v>
      </c>
      <c r="L31" s="34">
        <f t="shared" si="7"/>
        <v>1644</v>
      </c>
      <c r="M31" s="35">
        <f t="shared" si="8"/>
        <v>328.8</v>
      </c>
      <c r="N31" s="36"/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152">
        <v>0</v>
      </c>
      <c r="AJ31" s="64">
        <v>0</v>
      </c>
      <c r="AK31" s="38">
        <v>0</v>
      </c>
      <c r="AL31" s="38">
        <v>335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329</v>
      </c>
      <c r="AT31" s="38">
        <v>0</v>
      </c>
      <c r="AU31" s="38">
        <v>0</v>
      </c>
      <c r="AV31" s="38">
        <v>0</v>
      </c>
      <c r="AW31" s="38">
        <v>323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335</v>
      </c>
      <c r="BE31" s="38">
        <v>0</v>
      </c>
      <c r="BF31" s="38">
        <v>0</v>
      </c>
      <c r="BG31" s="38">
        <v>0</v>
      </c>
      <c r="BH31" s="38">
        <v>322</v>
      </c>
      <c r="BI31" s="38">
        <v>0</v>
      </c>
      <c r="BJ31" s="38">
        <v>0</v>
      </c>
      <c r="BK31" s="38">
        <v>0</v>
      </c>
      <c r="BL31" s="38">
        <v>0</v>
      </c>
      <c r="BM31" s="38">
        <v>0</v>
      </c>
    </row>
    <row r="32" spans="1:88" ht="14.1" customHeight="1" x14ac:dyDescent="0.25">
      <c r="A32" s="28">
        <f t="shared" si="0"/>
        <v>19</v>
      </c>
      <c r="B32" s="74" t="s">
        <v>330</v>
      </c>
      <c r="C32" s="30">
        <v>7457</v>
      </c>
      <c r="D32" s="31" t="s">
        <v>58</v>
      </c>
      <c r="E32" s="32">
        <f t="shared" si="1"/>
        <v>441</v>
      </c>
      <c r="F32" s="32" t="e">
        <f>VLOOKUP(E32,Tab!$E$2:$F$255,2,TRUE)</f>
        <v>#N/A</v>
      </c>
      <c r="G32" s="33">
        <f t="shared" si="2"/>
        <v>441</v>
      </c>
      <c r="H32" s="33">
        <f t="shared" si="3"/>
        <v>420</v>
      </c>
      <c r="I32" s="33">
        <f t="shared" si="4"/>
        <v>418</v>
      </c>
      <c r="J32" s="33">
        <f t="shared" si="5"/>
        <v>276</v>
      </c>
      <c r="K32" s="33">
        <f t="shared" si="6"/>
        <v>0</v>
      </c>
      <c r="L32" s="34">
        <f t="shared" si="7"/>
        <v>1555</v>
      </c>
      <c r="M32" s="35">
        <f t="shared" si="8"/>
        <v>311</v>
      </c>
      <c r="N32" s="36"/>
      <c r="O32" s="38">
        <v>0</v>
      </c>
      <c r="P32" s="38">
        <v>0</v>
      </c>
      <c r="Q32" s="38">
        <v>0</v>
      </c>
      <c r="R32" s="38">
        <v>441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420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418</v>
      </c>
      <c r="AF32" s="38">
        <v>0</v>
      </c>
      <c r="AG32" s="38">
        <v>0</v>
      </c>
      <c r="AH32" s="38">
        <v>0</v>
      </c>
      <c r="AI32" s="152">
        <v>0</v>
      </c>
      <c r="AJ32" s="64">
        <v>0</v>
      </c>
      <c r="AK32" s="38">
        <v>0</v>
      </c>
      <c r="AL32" s="38">
        <v>0</v>
      </c>
      <c r="AM32" s="38">
        <v>0</v>
      </c>
      <c r="AN32" s="38">
        <v>0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276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0</v>
      </c>
      <c r="BH32" s="38">
        <v>0</v>
      </c>
      <c r="BI32" s="38">
        <v>0</v>
      </c>
      <c r="BJ32" s="38">
        <v>0</v>
      </c>
      <c r="BK32" s="38">
        <v>0</v>
      </c>
      <c r="BL32" s="38">
        <v>0</v>
      </c>
      <c r="BM32" s="38">
        <v>0</v>
      </c>
    </row>
    <row r="33" spans="1:65" ht="14.1" customHeight="1" x14ac:dyDescent="0.25">
      <c r="A33" s="28">
        <f t="shared" si="0"/>
        <v>20</v>
      </c>
      <c r="B33" s="42" t="s">
        <v>333</v>
      </c>
      <c r="C33" s="30">
        <v>11457</v>
      </c>
      <c r="D33" s="58" t="s">
        <v>99</v>
      </c>
      <c r="E33" s="32">
        <f t="shared" si="1"/>
        <v>474</v>
      </c>
      <c r="F33" s="32" t="e">
        <f>VLOOKUP(E33,Tab!$E$2:$F$255,2,TRUE)</f>
        <v>#N/A</v>
      </c>
      <c r="G33" s="33">
        <f t="shared" si="2"/>
        <v>474</v>
      </c>
      <c r="H33" s="33">
        <f t="shared" si="3"/>
        <v>423</v>
      </c>
      <c r="I33" s="33">
        <f t="shared" si="4"/>
        <v>320</v>
      </c>
      <c r="J33" s="33">
        <f t="shared" si="5"/>
        <v>294</v>
      </c>
      <c r="K33" s="33">
        <f t="shared" si="6"/>
        <v>0</v>
      </c>
      <c r="L33" s="34">
        <f t="shared" si="7"/>
        <v>1511</v>
      </c>
      <c r="M33" s="35">
        <f t="shared" si="8"/>
        <v>302.2</v>
      </c>
      <c r="N33" s="36"/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474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423</v>
      </c>
      <c r="AH33" s="38">
        <v>0</v>
      </c>
      <c r="AI33" s="152">
        <v>0</v>
      </c>
      <c r="AJ33" s="64">
        <v>0</v>
      </c>
      <c r="AK33" s="38">
        <v>0</v>
      </c>
      <c r="AL33" s="38">
        <v>0</v>
      </c>
      <c r="AM33" s="38">
        <v>320</v>
      </c>
      <c r="AN33" s="38">
        <v>0</v>
      </c>
      <c r="AO33" s="38">
        <v>0</v>
      </c>
      <c r="AP33" s="38">
        <v>294</v>
      </c>
      <c r="AQ33" s="38">
        <v>0</v>
      </c>
      <c r="AR33" s="38">
        <v>0</v>
      </c>
      <c r="AS33" s="38">
        <v>0</v>
      </c>
      <c r="AT33" s="38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8">
        <v>0</v>
      </c>
      <c r="BH33" s="38">
        <v>0</v>
      </c>
      <c r="BI33" s="38">
        <v>0</v>
      </c>
      <c r="BJ33" s="38">
        <v>0</v>
      </c>
      <c r="BK33" s="38">
        <v>0</v>
      </c>
      <c r="BL33" s="38">
        <v>0</v>
      </c>
      <c r="BM33" s="38">
        <v>0</v>
      </c>
    </row>
    <row r="34" spans="1:65" ht="14.1" customHeight="1" x14ac:dyDescent="0.25">
      <c r="A34" s="28">
        <f t="shared" si="0"/>
        <v>21</v>
      </c>
      <c r="B34" s="66" t="s">
        <v>328</v>
      </c>
      <c r="C34" s="63">
        <v>13127</v>
      </c>
      <c r="D34" s="51" t="s">
        <v>99</v>
      </c>
      <c r="E34" s="32">
        <f t="shared" si="1"/>
        <v>396</v>
      </c>
      <c r="F34" s="32" t="e">
        <f>VLOOKUP(E34,Tab!$E$2:$F$255,2,TRUE)</f>
        <v>#N/A</v>
      </c>
      <c r="G34" s="33">
        <f t="shared" si="2"/>
        <v>396</v>
      </c>
      <c r="H34" s="33">
        <f t="shared" si="3"/>
        <v>319</v>
      </c>
      <c r="I34" s="33">
        <f t="shared" si="4"/>
        <v>256</v>
      </c>
      <c r="J34" s="33">
        <f t="shared" si="5"/>
        <v>252</v>
      </c>
      <c r="K34" s="33">
        <f t="shared" si="6"/>
        <v>242</v>
      </c>
      <c r="L34" s="34">
        <f t="shared" si="7"/>
        <v>1465</v>
      </c>
      <c r="M34" s="35">
        <f t="shared" si="8"/>
        <v>293</v>
      </c>
      <c r="N34" s="36"/>
      <c r="O34" s="38">
        <v>319</v>
      </c>
      <c r="P34" s="38">
        <v>0</v>
      </c>
      <c r="Q34" s="38">
        <v>0</v>
      </c>
      <c r="R34" s="38">
        <v>0</v>
      </c>
      <c r="S34" s="38">
        <v>0</v>
      </c>
      <c r="T34" s="38">
        <v>396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152">
        <v>252</v>
      </c>
      <c r="AJ34" s="64">
        <v>256</v>
      </c>
      <c r="AK34" s="38">
        <v>0</v>
      </c>
      <c r="AL34" s="38">
        <v>0</v>
      </c>
      <c r="AM34" s="38">
        <v>0</v>
      </c>
      <c r="AN34" s="38">
        <v>0</v>
      </c>
      <c r="AO34" s="38">
        <v>0</v>
      </c>
      <c r="AP34" s="38">
        <v>197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242</v>
      </c>
      <c r="AZ34" s="38">
        <v>0</v>
      </c>
      <c r="BA34" s="38">
        <v>0</v>
      </c>
      <c r="BB34" s="38">
        <v>230</v>
      </c>
      <c r="BC34" s="38">
        <v>0</v>
      </c>
      <c r="BD34" s="38">
        <v>0</v>
      </c>
      <c r="BE34" s="38">
        <v>0</v>
      </c>
      <c r="BF34" s="38">
        <v>0</v>
      </c>
      <c r="BG34" s="38">
        <v>231</v>
      </c>
      <c r="BH34" s="38">
        <v>0</v>
      </c>
      <c r="BI34" s="38">
        <v>212</v>
      </c>
      <c r="BJ34" s="38">
        <v>0</v>
      </c>
      <c r="BK34" s="38">
        <v>0</v>
      </c>
      <c r="BL34" s="38">
        <v>0</v>
      </c>
      <c r="BM34" s="38">
        <v>221</v>
      </c>
    </row>
    <row r="35" spans="1:65" ht="14.1" customHeight="1" x14ac:dyDescent="0.25">
      <c r="A35" s="28">
        <f t="shared" si="0"/>
        <v>22</v>
      </c>
      <c r="B35" s="66" t="s">
        <v>314</v>
      </c>
      <c r="C35" s="63">
        <v>5591</v>
      </c>
      <c r="D35" s="51" t="s">
        <v>41</v>
      </c>
      <c r="E35" s="32">
        <f t="shared" si="1"/>
        <v>541</v>
      </c>
      <c r="F35" s="32" t="str">
        <f>VLOOKUP(E35,Tab!$E$2:$F$255,2,TRUE)</f>
        <v>Não</v>
      </c>
      <c r="G35" s="33">
        <f t="shared" si="2"/>
        <v>541</v>
      </c>
      <c r="H35" s="33">
        <f t="shared" si="3"/>
        <v>346</v>
      </c>
      <c r="I35" s="33">
        <f t="shared" si="4"/>
        <v>343</v>
      </c>
      <c r="J35" s="33">
        <f t="shared" si="5"/>
        <v>189</v>
      </c>
      <c r="K35" s="33">
        <f t="shared" si="6"/>
        <v>0</v>
      </c>
      <c r="L35" s="34">
        <f t="shared" si="7"/>
        <v>1419</v>
      </c>
      <c r="M35" s="35">
        <f t="shared" si="8"/>
        <v>283.8</v>
      </c>
      <c r="N35" s="36"/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541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152">
        <v>0</v>
      </c>
      <c r="AJ35" s="64">
        <v>0</v>
      </c>
      <c r="AK35" s="38">
        <v>0</v>
      </c>
      <c r="AL35" s="38">
        <v>0</v>
      </c>
      <c r="AM35" s="38">
        <v>0</v>
      </c>
      <c r="AN35" s="38">
        <v>0</v>
      </c>
      <c r="AO35" s="38">
        <v>0</v>
      </c>
      <c r="AP35" s="38">
        <v>0</v>
      </c>
      <c r="AQ35" s="38">
        <v>189</v>
      </c>
      <c r="AR35" s="38">
        <v>0</v>
      </c>
      <c r="AS35" s="38">
        <v>0</v>
      </c>
      <c r="AT35" s="38">
        <v>343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346</v>
      </c>
      <c r="BA35" s="38">
        <v>0</v>
      </c>
      <c r="BB35" s="38">
        <v>0</v>
      </c>
      <c r="BC35" s="38">
        <v>0</v>
      </c>
      <c r="BD35" s="38">
        <v>0</v>
      </c>
      <c r="BE35" s="38">
        <v>0</v>
      </c>
      <c r="BF35" s="38">
        <v>0</v>
      </c>
      <c r="BG35" s="38">
        <v>0</v>
      </c>
      <c r="BH35" s="38">
        <v>0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</row>
    <row r="36" spans="1:65" ht="14.1" customHeight="1" x14ac:dyDescent="0.25">
      <c r="A36" s="28">
        <f t="shared" si="0"/>
        <v>23</v>
      </c>
      <c r="B36" s="66" t="s">
        <v>499</v>
      </c>
      <c r="C36" s="63">
        <v>11455</v>
      </c>
      <c r="D36" s="51" t="s">
        <v>41</v>
      </c>
      <c r="E36" s="32">
        <f t="shared" si="1"/>
        <v>357</v>
      </c>
      <c r="F36" s="32" t="e">
        <f>VLOOKUP(E36,Tab!$E$2:$F$255,2,TRUE)</f>
        <v>#N/A</v>
      </c>
      <c r="G36" s="33">
        <f t="shared" si="2"/>
        <v>357</v>
      </c>
      <c r="H36" s="33">
        <f t="shared" si="3"/>
        <v>357</v>
      </c>
      <c r="I36" s="33">
        <f t="shared" si="4"/>
        <v>355</v>
      </c>
      <c r="J36" s="33">
        <f t="shared" si="5"/>
        <v>349</v>
      </c>
      <c r="K36" s="33">
        <f t="shared" si="6"/>
        <v>0</v>
      </c>
      <c r="L36" s="34">
        <f t="shared" si="7"/>
        <v>1418</v>
      </c>
      <c r="M36" s="35">
        <f t="shared" si="8"/>
        <v>283.60000000000002</v>
      </c>
      <c r="N36" s="36"/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152">
        <v>0</v>
      </c>
      <c r="AJ36" s="64">
        <v>0</v>
      </c>
      <c r="AK36" s="38">
        <v>0</v>
      </c>
      <c r="AL36" s="38">
        <v>357</v>
      </c>
      <c r="AM36" s="38">
        <v>0</v>
      </c>
      <c r="AN36" s="38">
        <v>355</v>
      </c>
      <c r="AO36" s="38">
        <v>0</v>
      </c>
      <c r="AP36" s="38">
        <v>0</v>
      </c>
      <c r="AQ36" s="38">
        <v>357</v>
      </c>
      <c r="AR36" s="38">
        <v>0</v>
      </c>
      <c r="AS36" s="38">
        <v>0</v>
      </c>
      <c r="AT36" s="38">
        <v>349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8">
        <v>0</v>
      </c>
      <c r="BE36" s="38">
        <v>0</v>
      </c>
      <c r="BF36" s="38">
        <v>0</v>
      </c>
      <c r="BG36" s="38">
        <v>0</v>
      </c>
      <c r="BH36" s="38">
        <v>0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</row>
    <row r="37" spans="1:65" ht="14.1" customHeight="1" x14ac:dyDescent="0.25">
      <c r="A37" s="28">
        <f t="shared" si="0"/>
        <v>24</v>
      </c>
      <c r="B37" s="66" t="s">
        <v>317</v>
      </c>
      <c r="C37" s="63">
        <v>11344</v>
      </c>
      <c r="D37" s="51" t="s">
        <v>41</v>
      </c>
      <c r="E37" s="32">
        <f t="shared" si="1"/>
        <v>348</v>
      </c>
      <c r="F37" s="32" t="e">
        <f>VLOOKUP(E37,Tab!$E$2:$F$255,2,TRUE)</f>
        <v>#N/A</v>
      </c>
      <c r="G37" s="33">
        <f t="shared" si="2"/>
        <v>348</v>
      </c>
      <c r="H37" s="33">
        <f t="shared" si="3"/>
        <v>339</v>
      </c>
      <c r="I37" s="33">
        <f t="shared" si="4"/>
        <v>336</v>
      </c>
      <c r="J37" s="33">
        <f t="shared" si="5"/>
        <v>323</v>
      </c>
      <c r="K37" s="33">
        <f t="shared" si="6"/>
        <v>0</v>
      </c>
      <c r="L37" s="34">
        <f t="shared" si="7"/>
        <v>1346</v>
      </c>
      <c r="M37" s="35">
        <f t="shared" si="8"/>
        <v>269.2</v>
      </c>
      <c r="N37" s="36"/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152">
        <v>0</v>
      </c>
      <c r="AJ37" s="64">
        <v>0</v>
      </c>
      <c r="AK37" s="38">
        <v>0</v>
      </c>
      <c r="AL37" s="38">
        <v>339</v>
      </c>
      <c r="AM37" s="38">
        <v>0</v>
      </c>
      <c r="AN37" s="38">
        <v>348</v>
      </c>
      <c r="AO37" s="38">
        <v>0</v>
      </c>
      <c r="AP37" s="38">
        <v>0</v>
      </c>
      <c r="AQ37" s="38">
        <v>323</v>
      </c>
      <c r="AR37" s="38">
        <v>0</v>
      </c>
      <c r="AS37" s="38">
        <v>0</v>
      </c>
      <c r="AT37" s="38">
        <v>336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8">
        <v>0</v>
      </c>
      <c r="BE37" s="38">
        <v>0</v>
      </c>
      <c r="BF37" s="38">
        <v>0</v>
      </c>
      <c r="BG37" s="38">
        <v>0</v>
      </c>
      <c r="BH37" s="38">
        <v>0</v>
      </c>
      <c r="BI37" s="38">
        <v>0</v>
      </c>
      <c r="BJ37" s="38">
        <v>0</v>
      </c>
      <c r="BK37" s="38">
        <v>0</v>
      </c>
      <c r="BL37" s="38">
        <v>0</v>
      </c>
      <c r="BM37" s="38">
        <v>0</v>
      </c>
    </row>
    <row r="38" spans="1:65" ht="14.1" customHeight="1" x14ac:dyDescent="0.25">
      <c r="A38" s="28">
        <f t="shared" si="0"/>
        <v>25</v>
      </c>
      <c r="B38" s="66" t="s">
        <v>323</v>
      </c>
      <c r="C38" s="63">
        <v>14032</v>
      </c>
      <c r="D38" s="51" t="s">
        <v>144</v>
      </c>
      <c r="E38" s="32">
        <f t="shared" si="1"/>
        <v>439</v>
      </c>
      <c r="F38" s="32" t="e">
        <f>VLOOKUP(E38,Tab!$E$2:$F$255,2,TRUE)</f>
        <v>#N/A</v>
      </c>
      <c r="G38" s="33">
        <f t="shared" si="2"/>
        <v>439</v>
      </c>
      <c r="H38" s="33">
        <f t="shared" si="3"/>
        <v>335</v>
      </c>
      <c r="I38" s="33">
        <f t="shared" si="4"/>
        <v>285</v>
      </c>
      <c r="J38" s="33">
        <f t="shared" si="5"/>
        <v>238</v>
      </c>
      <c r="K38" s="33">
        <f t="shared" si="6"/>
        <v>0</v>
      </c>
      <c r="L38" s="34">
        <f t="shared" si="7"/>
        <v>1297</v>
      </c>
      <c r="M38" s="35">
        <f t="shared" si="8"/>
        <v>259.39999999999998</v>
      </c>
      <c r="N38" s="36"/>
      <c r="O38" s="38">
        <v>0</v>
      </c>
      <c r="P38" s="38">
        <v>0</v>
      </c>
      <c r="Q38" s="38">
        <v>0</v>
      </c>
      <c r="R38" s="38">
        <v>0</v>
      </c>
      <c r="S38" s="38">
        <v>0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439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152">
        <v>0</v>
      </c>
      <c r="AJ38" s="64">
        <v>0</v>
      </c>
      <c r="AK38" s="38">
        <v>0</v>
      </c>
      <c r="AL38" s="38">
        <v>0</v>
      </c>
      <c r="AM38" s="38">
        <v>0</v>
      </c>
      <c r="AN38" s="38">
        <v>0</v>
      </c>
      <c r="AO38" s="38">
        <v>0</v>
      </c>
      <c r="AP38" s="38">
        <v>0</v>
      </c>
      <c r="AQ38" s="38">
        <v>0</v>
      </c>
      <c r="AR38" s="38">
        <v>0</v>
      </c>
      <c r="AS38" s="38">
        <v>0</v>
      </c>
      <c r="AT38" s="38">
        <v>238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285</v>
      </c>
      <c r="BA38" s="38">
        <v>0</v>
      </c>
      <c r="BB38" s="38">
        <v>0</v>
      </c>
      <c r="BC38" s="38">
        <v>0</v>
      </c>
      <c r="BD38" s="38">
        <v>0</v>
      </c>
      <c r="BE38" s="38">
        <v>0</v>
      </c>
      <c r="BF38" s="38">
        <v>335</v>
      </c>
      <c r="BG38" s="38">
        <v>0</v>
      </c>
      <c r="BH38" s="38">
        <v>0</v>
      </c>
      <c r="BI38" s="38">
        <v>0</v>
      </c>
      <c r="BJ38" s="38">
        <v>0</v>
      </c>
      <c r="BK38" s="38">
        <v>0</v>
      </c>
      <c r="BL38" s="38">
        <v>0</v>
      </c>
      <c r="BM38" s="38">
        <v>0</v>
      </c>
    </row>
    <row r="39" spans="1:65" ht="14.1" customHeight="1" x14ac:dyDescent="0.25">
      <c r="A39" s="28">
        <f t="shared" si="0"/>
        <v>26</v>
      </c>
      <c r="B39" s="59" t="s">
        <v>329</v>
      </c>
      <c r="C39" s="40">
        <v>6303</v>
      </c>
      <c r="D39" s="41" t="s">
        <v>58</v>
      </c>
      <c r="E39" s="32">
        <f t="shared" si="1"/>
        <v>444</v>
      </c>
      <c r="F39" s="32" t="e">
        <f>VLOOKUP(E39,Tab!$E$2:$F$255,2,TRUE)</f>
        <v>#N/A</v>
      </c>
      <c r="G39" s="33">
        <f t="shared" si="2"/>
        <v>444</v>
      </c>
      <c r="H39" s="33">
        <f t="shared" si="3"/>
        <v>433</v>
      </c>
      <c r="I39" s="33">
        <f t="shared" si="4"/>
        <v>395</v>
      </c>
      <c r="J39" s="33">
        <f t="shared" si="5"/>
        <v>0</v>
      </c>
      <c r="K39" s="33">
        <f t="shared" si="6"/>
        <v>0</v>
      </c>
      <c r="L39" s="34">
        <f t="shared" si="7"/>
        <v>1272</v>
      </c>
      <c r="M39" s="35">
        <f t="shared" si="8"/>
        <v>254.4</v>
      </c>
      <c r="N39" s="36"/>
      <c r="O39" s="38">
        <v>395</v>
      </c>
      <c r="P39" s="38">
        <v>0</v>
      </c>
      <c r="Q39" s="38">
        <v>0</v>
      </c>
      <c r="R39" s="38">
        <v>0</v>
      </c>
      <c r="S39" s="38">
        <v>0</v>
      </c>
      <c r="T39" s="38">
        <v>444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433</v>
      </c>
      <c r="AF39" s="38">
        <v>0</v>
      </c>
      <c r="AG39" s="38">
        <v>0</v>
      </c>
      <c r="AH39" s="38">
        <v>0</v>
      </c>
      <c r="AI39" s="152">
        <v>0</v>
      </c>
      <c r="AJ39" s="64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</row>
    <row r="40" spans="1:65" ht="14.1" customHeight="1" x14ac:dyDescent="0.25">
      <c r="A40" s="28">
        <f t="shared" si="0"/>
        <v>27</v>
      </c>
      <c r="B40" s="59" t="s">
        <v>341</v>
      </c>
      <c r="C40" s="40">
        <v>1097</v>
      </c>
      <c r="D40" s="41" t="s">
        <v>85</v>
      </c>
      <c r="E40" s="32">
        <f t="shared" si="1"/>
        <v>496</v>
      </c>
      <c r="F40" s="32" t="e">
        <f>VLOOKUP(E40,Tab!$E$2:$F$255,2,TRUE)</f>
        <v>#N/A</v>
      </c>
      <c r="G40" s="33">
        <f t="shared" si="2"/>
        <v>496</v>
      </c>
      <c r="H40" s="33">
        <f t="shared" si="3"/>
        <v>329</v>
      </c>
      <c r="I40" s="33">
        <f t="shared" si="4"/>
        <v>324</v>
      </c>
      <c r="J40" s="33">
        <f t="shared" si="5"/>
        <v>0</v>
      </c>
      <c r="K40" s="33">
        <f t="shared" si="6"/>
        <v>0</v>
      </c>
      <c r="L40" s="34">
        <f t="shared" si="7"/>
        <v>1149</v>
      </c>
      <c r="M40" s="35">
        <f t="shared" si="8"/>
        <v>229.8</v>
      </c>
      <c r="N40" s="36"/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496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152">
        <v>0</v>
      </c>
      <c r="AJ40" s="64">
        <v>0</v>
      </c>
      <c r="AK40" s="38">
        <v>0</v>
      </c>
      <c r="AL40" s="38">
        <v>329</v>
      </c>
      <c r="AM40" s="38">
        <v>0</v>
      </c>
      <c r="AN40" s="38"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324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</row>
    <row r="41" spans="1:65" ht="14.1" customHeight="1" x14ac:dyDescent="0.25">
      <c r="A41" s="28">
        <f t="shared" si="0"/>
        <v>28</v>
      </c>
      <c r="B41" s="66" t="s">
        <v>333</v>
      </c>
      <c r="C41" s="63">
        <v>11457</v>
      </c>
      <c r="D41" s="51" t="s">
        <v>99</v>
      </c>
      <c r="E41" s="32">
        <f t="shared" si="1"/>
        <v>433</v>
      </c>
      <c r="F41" s="32" t="e">
        <f>VLOOKUP(E41,Tab!$E$2:$F$255,2,TRUE)</f>
        <v>#N/A</v>
      </c>
      <c r="G41" s="33">
        <f t="shared" si="2"/>
        <v>433</v>
      </c>
      <c r="H41" s="33">
        <f t="shared" si="3"/>
        <v>297</v>
      </c>
      <c r="I41" s="33">
        <f t="shared" si="4"/>
        <v>288</v>
      </c>
      <c r="J41" s="33">
        <f t="shared" si="5"/>
        <v>0</v>
      </c>
      <c r="K41" s="33">
        <f t="shared" si="6"/>
        <v>0</v>
      </c>
      <c r="L41" s="34">
        <f t="shared" si="7"/>
        <v>1018</v>
      </c>
      <c r="M41" s="35">
        <f t="shared" si="8"/>
        <v>203.6</v>
      </c>
      <c r="N41" s="36"/>
      <c r="O41" s="38">
        <v>433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152">
        <v>0</v>
      </c>
      <c r="AJ41" s="64">
        <v>0</v>
      </c>
      <c r="AK41" s="38">
        <v>0</v>
      </c>
      <c r="AL41" s="38">
        <v>0</v>
      </c>
      <c r="AM41" s="38">
        <v>0</v>
      </c>
      <c r="AN41" s="38">
        <v>0</v>
      </c>
      <c r="AO41" s="38">
        <v>0</v>
      </c>
      <c r="AP41" s="38">
        <v>0</v>
      </c>
      <c r="AQ41" s="38">
        <v>0</v>
      </c>
      <c r="AR41" s="38">
        <v>0</v>
      </c>
      <c r="AS41" s="38">
        <v>0</v>
      </c>
      <c r="AT41" s="38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288</v>
      </c>
      <c r="BC41" s="38">
        <v>0</v>
      </c>
      <c r="BD41" s="38">
        <v>0</v>
      </c>
      <c r="BE41" s="38">
        <v>0</v>
      </c>
      <c r="BF41" s="38">
        <v>0</v>
      </c>
      <c r="BG41" s="38">
        <v>0</v>
      </c>
      <c r="BH41" s="38">
        <v>0</v>
      </c>
      <c r="BI41" s="38">
        <v>297</v>
      </c>
      <c r="BJ41" s="38">
        <v>0</v>
      </c>
      <c r="BK41" s="38">
        <v>0</v>
      </c>
      <c r="BL41" s="38">
        <v>0</v>
      </c>
      <c r="BM41" s="38">
        <v>0</v>
      </c>
    </row>
    <row r="42" spans="1:65" ht="14.1" customHeight="1" x14ac:dyDescent="0.25">
      <c r="A42" s="28">
        <f t="shared" si="0"/>
        <v>29</v>
      </c>
      <c r="B42" s="66" t="s">
        <v>609</v>
      </c>
      <c r="C42" s="63">
        <v>12715</v>
      </c>
      <c r="D42" s="51" t="s">
        <v>34</v>
      </c>
      <c r="E42" s="32">
        <f t="shared" si="1"/>
        <v>506</v>
      </c>
      <c r="F42" s="32" t="str">
        <f>VLOOKUP(E42,Tab!$E$2:$F$255,2,TRUE)</f>
        <v>Não</v>
      </c>
      <c r="G42" s="33">
        <f t="shared" si="2"/>
        <v>506</v>
      </c>
      <c r="H42" s="33">
        <f t="shared" si="3"/>
        <v>504</v>
      </c>
      <c r="I42" s="33">
        <f t="shared" si="4"/>
        <v>0</v>
      </c>
      <c r="J42" s="33">
        <f t="shared" si="5"/>
        <v>0</v>
      </c>
      <c r="K42" s="33">
        <f t="shared" si="6"/>
        <v>0</v>
      </c>
      <c r="L42" s="34">
        <f t="shared" si="7"/>
        <v>1010</v>
      </c>
      <c r="M42" s="35">
        <f t="shared" si="8"/>
        <v>202</v>
      </c>
      <c r="N42" s="36"/>
      <c r="O42" s="38">
        <v>0</v>
      </c>
      <c r="P42" s="38">
        <v>506</v>
      </c>
      <c r="Q42" s="38">
        <v>504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152">
        <v>0</v>
      </c>
      <c r="AJ42" s="64">
        <v>0</v>
      </c>
      <c r="AK42" s="38">
        <v>0</v>
      </c>
      <c r="AL42" s="38">
        <v>0</v>
      </c>
      <c r="AM42" s="38">
        <v>0</v>
      </c>
      <c r="AN42" s="38">
        <v>0</v>
      </c>
      <c r="AO42" s="38">
        <v>0</v>
      </c>
      <c r="AP42" s="38">
        <v>0</v>
      </c>
      <c r="AQ42" s="38">
        <v>0</v>
      </c>
      <c r="AR42" s="38">
        <v>0</v>
      </c>
      <c r="AS42" s="38">
        <v>0</v>
      </c>
      <c r="AT42" s="38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8">
        <v>0</v>
      </c>
      <c r="BE42" s="38">
        <v>0</v>
      </c>
      <c r="BF42" s="38">
        <v>0</v>
      </c>
      <c r="BG42" s="38">
        <v>0</v>
      </c>
      <c r="BH42" s="38">
        <v>0</v>
      </c>
      <c r="BI42" s="38">
        <v>0</v>
      </c>
      <c r="BJ42" s="38">
        <v>0</v>
      </c>
      <c r="BK42" s="38">
        <v>0</v>
      </c>
      <c r="BL42" s="38">
        <v>0</v>
      </c>
      <c r="BM42" s="38">
        <v>0</v>
      </c>
    </row>
    <row r="43" spans="1:65" ht="14.1" customHeight="1" x14ac:dyDescent="0.25">
      <c r="A43" s="28">
        <f t="shared" si="0"/>
        <v>30</v>
      </c>
      <c r="B43" s="39" t="s">
        <v>321</v>
      </c>
      <c r="C43" s="40">
        <v>13708</v>
      </c>
      <c r="D43" s="75" t="s">
        <v>75</v>
      </c>
      <c r="E43" s="32">
        <f t="shared" si="1"/>
        <v>334</v>
      </c>
      <c r="F43" s="32" t="e">
        <f>VLOOKUP(E43,Tab!$E$2:$F$255,2,TRUE)</f>
        <v>#N/A</v>
      </c>
      <c r="G43" s="44">
        <f t="shared" si="2"/>
        <v>343</v>
      </c>
      <c r="H43" s="44">
        <f t="shared" si="3"/>
        <v>334</v>
      </c>
      <c r="I43" s="44">
        <f t="shared" si="4"/>
        <v>317</v>
      </c>
      <c r="J43" s="44">
        <f t="shared" si="5"/>
        <v>0</v>
      </c>
      <c r="K43" s="44">
        <f t="shared" si="6"/>
        <v>0</v>
      </c>
      <c r="L43" s="34">
        <f t="shared" si="7"/>
        <v>994</v>
      </c>
      <c r="M43" s="35">
        <f t="shared" si="8"/>
        <v>198.8</v>
      </c>
      <c r="N43" s="36"/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152">
        <v>0</v>
      </c>
      <c r="AJ43" s="64">
        <v>0</v>
      </c>
      <c r="AK43" s="38">
        <v>0</v>
      </c>
      <c r="AL43" s="38">
        <v>334</v>
      </c>
      <c r="AM43" s="38">
        <v>0</v>
      </c>
      <c r="AN43" s="38">
        <v>0</v>
      </c>
      <c r="AO43" s="38">
        <v>0</v>
      </c>
      <c r="AP43" s="38">
        <v>0</v>
      </c>
      <c r="AQ43" s="38">
        <v>0</v>
      </c>
      <c r="AR43" s="38">
        <v>0</v>
      </c>
      <c r="AS43" s="38">
        <v>0</v>
      </c>
      <c r="AT43" s="38">
        <v>317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8">
        <v>0</v>
      </c>
      <c r="BE43" s="38">
        <v>0</v>
      </c>
      <c r="BF43" s="38">
        <v>0</v>
      </c>
      <c r="BG43" s="38">
        <v>0</v>
      </c>
      <c r="BH43" s="38">
        <v>0</v>
      </c>
      <c r="BI43" s="38">
        <v>0</v>
      </c>
      <c r="BJ43" s="38">
        <v>343</v>
      </c>
      <c r="BK43" s="38">
        <v>0</v>
      </c>
      <c r="BL43" s="38">
        <v>0</v>
      </c>
      <c r="BM43" s="38">
        <v>0</v>
      </c>
    </row>
    <row r="44" spans="1:65" ht="14.1" customHeight="1" x14ac:dyDescent="0.25">
      <c r="A44" s="28">
        <f t="shared" si="0"/>
        <v>31</v>
      </c>
      <c r="B44" s="67" t="s">
        <v>334</v>
      </c>
      <c r="C44" s="30">
        <v>11486</v>
      </c>
      <c r="D44" s="43" t="s">
        <v>58</v>
      </c>
      <c r="E44" s="32">
        <f t="shared" si="1"/>
        <v>394</v>
      </c>
      <c r="F44" s="32" t="e">
        <f>VLOOKUP(E44,Tab!$E$2:$F$255,2,TRUE)</f>
        <v>#N/A</v>
      </c>
      <c r="G44" s="44">
        <f t="shared" si="2"/>
        <v>394</v>
      </c>
      <c r="H44" s="44">
        <f t="shared" si="3"/>
        <v>307</v>
      </c>
      <c r="I44" s="44">
        <f t="shared" si="4"/>
        <v>276</v>
      </c>
      <c r="J44" s="44">
        <f t="shared" si="5"/>
        <v>0</v>
      </c>
      <c r="K44" s="44">
        <f t="shared" si="6"/>
        <v>0</v>
      </c>
      <c r="L44" s="34">
        <f t="shared" si="7"/>
        <v>977</v>
      </c>
      <c r="M44" s="35">
        <f t="shared" si="8"/>
        <v>195.4</v>
      </c>
      <c r="N44" s="36"/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394</v>
      </c>
      <c r="Y44" s="38">
        <v>0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152">
        <v>0</v>
      </c>
      <c r="AJ44" s="64">
        <v>0</v>
      </c>
      <c r="AK44" s="38">
        <v>0</v>
      </c>
      <c r="AL44" s="38">
        <v>0</v>
      </c>
      <c r="AM44" s="38">
        <v>276</v>
      </c>
      <c r="AN44" s="38">
        <v>0</v>
      </c>
      <c r="AO44" s="38">
        <v>0</v>
      </c>
      <c r="AP44" s="38">
        <v>0</v>
      </c>
      <c r="AQ44" s="38">
        <v>0</v>
      </c>
      <c r="AR44" s="38">
        <v>0</v>
      </c>
      <c r="AS44" s="38">
        <v>0</v>
      </c>
      <c r="AT44" s="38">
        <v>0</v>
      </c>
      <c r="AU44" s="38">
        <v>0</v>
      </c>
      <c r="AV44" s="38">
        <v>307</v>
      </c>
      <c r="AW44" s="38">
        <v>0</v>
      </c>
      <c r="AX44" s="38">
        <v>0</v>
      </c>
      <c r="AY44" s="38">
        <v>0</v>
      </c>
      <c r="AZ44" s="38">
        <v>0</v>
      </c>
      <c r="BA44" s="38">
        <v>0</v>
      </c>
      <c r="BB44" s="38">
        <v>0</v>
      </c>
      <c r="BC44" s="38">
        <v>0</v>
      </c>
      <c r="BD44" s="38">
        <v>0</v>
      </c>
      <c r="BE44" s="38">
        <v>0</v>
      </c>
      <c r="BF44" s="38">
        <v>0</v>
      </c>
      <c r="BG44" s="38">
        <v>0</v>
      </c>
      <c r="BH44" s="38">
        <v>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</row>
    <row r="45" spans="1:65" ht="14.1" customHeight="1" x14ac:dyDescent="0.25">
      <c r="A45" s="28">
        <f t="shared" si="0"/>
        <v>32</v>
      </c>
      <c r="B45" s="67" t="s">
        <v>576</v>
      </c>
      <c r="C45" s="40">
        <v>14414</v>
      </c>
      <c r="D45" s="41" t="s">
        <v>62</v>
      </c>
      <c r="E45" s="32">
        <f t="shared" si="1"/>
        <v>483</v>
      </c>
      <c r="F45" s="32" t="e">
        <f>VLOOKUP(E45,Tab!$E$2:$F$255,2,TRUE)</f>
        <v>#N/A</v>
      </c>
      <c r="G45" s="33">
        <f t="shared" si="2"/>
        <v>483</v>
      </c>
      <c r="H45" s="33">
        <f t="shared" si="3"/>
        <v>482</v>
      </c>
      <c r="I45" s="33">
        <f t="shared" si="4"/>
        <v>0</v>
      </c>
      <c r="J45" s="33">
        <f t="shared" si="5"/>
        <v>0</v>
      </c>
      <c r="K45" s="33">
        <f t="shared" si="6"/>
        <v>0</v>
      </c>
      <c r="L45" s="34">
        <f t="shared" si="7"/>
        <v>965</v>
      </c>
      <c r="M45" s="35">
        <f t="shared" si="8"/>
        <v>193</v>
      </c>
      <c r="N45" s="36"/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483</v>
      </c>
      <c r="V45" s="38">
        <v>0</v>
      </c>
      <c r="W45" s="38">
        <v>482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152">
        <v>0</v>
      </c>
      <c r="AJ45" s="64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38">
        <v>0</v>
      </c>
      <c r="BI45" s="38">
        <v>0</v>
      </c>
      <c r="BJ45" s="38">
        <v>0</v>
      </c>
      <c r="BK45" s="38">
        <v>0</v>
      </c>
      <c r="BL45" s="38">
        <v>0</v>
      </c>
      <c r="BM45" s="38">
        <v>0</v>
      </c>
    </row>
    <row r="46" spans="1:65" ht="14.1" customHeight="1" x14ac:dyDescent="0.25">
      <c r="A46" s="28">
        <f t="shared" si="0"/>
        <v>33</v>
      </c>
      <c r="B46" s="39" t="s">
        <v>335</v>
      </c>
      <c r="C46" s="40">
        <v>10531</v>
      </c>
      <c r="D46" s="75" t="s">
        <v>271</v>
      </c>
      <c r="E46" s="32">
        <f t="shared" si="1"/>
        <v>345</v>
      </c>
      <c r="F46" s="32" t="e">
        <f>VLOOKUP(E46,Tab!$E$2:$F$255,2,TRUE)</f>
        <v>#N/A</v>
      </c>
      <c r="G46" s="44">
        <f t="shared" si="2"/>
        <v>345</v>
      </c>
      <c r="H46" s="44">
        <f t="shared" si="3"/>
        <v>337</v>
      </c>
      <c r="I46" s="44">
        <f t="shared" si="4"/>
        <v>0</v>
      </c>
      <c r="J46" s="44">
        <f t="shared" si="5"/>
        <v>0</v>
      </c>
      <c r="K46" s="44">
        <f t="shared" si="6"/>
        <v>0</v>
      </c>
      <c r="L46" s="34">
        <f t="shared" si="7"/>
        <v>682</v>
      </c>
      <c r="M46" s="35">
        <f t="shared" si="8"/>
        <v>136.4</v>
      </c>
      <c r="N46" s="36"/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152">
        <v>0</v>
      </c>
      <c r="AJ46" s="64">
        <v>0</v>
      </c>
      <c r="AK46" s="38">
        <v>0</v>
      </c>
      <c r="AL46" s="38">
        <v>345</v>
      </c>
      <c r="AM46" s="38">
        <v>0</v>
      </c>
      <c r="AN46" s="38">
        <v>0</v>
      </c>
      <c r="AO46" s="38">
        <v>0</v>
      </c>
      <c r="AP46" s="38">
        <v>0</v>
      </c>
      <c r="AQ46" s="38">
        <v>0</v>
      </c>
      <c r="AR46" s="38">
        <v>0</v>
      </c>
      <c r="AS46" s="38">
        <v>0</v>
      </c>
      <c r="AT46" s="38">
        <v>0</v>
      </c>
      <c r="AU46" s="38">
        <v>337</v>
      </c>
      <c r="AV46" s="38">
        <v>0</v>
      </c>
      <c r="AW46" s="38">
        <v>0</v>
      </c>
      <c r="AX46" s="38">
        <v>0</v>
      </c>
      <c r="AY46" s="38">
        <v>0</v>
      </c>
      <c r="AZ46" s="38">
        <v>0</v>
      </c>
      <c r="BA46" s="38">
        <v>0</v>
      </c>
      <c r="BB46" s="38">
        <v>0</v>
      </c>
      <c r="BC46" s="38">
        <v>0</v>
      </c>
      <c r="BD46" s="38">
        <v>0</v>
      </c>
      <c r="BE46" s="38">
        <v>0</v>
      </c>
      <c r="BF46" s="38">
        <v>0</v>
      </c>
      <c r="BG46" s="38">
        <v>0</v>
      </c>
      <c r="BH46" s="38">
        <v>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</row>
    <row r="47" spans="1:65" ht="14.1" customHeight="1" x14ac:dyDescent="0.25">
      <c r="A47" s="28">
        <f t="shared" si="0"/>
        <v>34</v>
      </c>
      <c r="B47" s="66" t="s">
        <v>331</v>
      </c>
      <c r="C47" s="63">
        <v>14028</v>
      </c>
      <c r="D47" s="51" t="s">
        <v>38</v>
      </c>
      <c r="E47" s="32">
        <f t="shared" si="1"/>
        <v>312</v>
      </c>
      <c r="F47" s="32" t="e">
        <f>VLOOKUP(E47,Tab!$E$2:$F$255,2,TRUE)</f>
        <v>#N/A</v>
      </c>
      <c r="G47" s="33">
        <f t="shared" si="2"/>
        <v>336</v>
      </c>
      <c r="H47" s="33">
        <f t="shared" si="3"/>
        <v>312</v>
      </c>
      <c r="I47" s="33">
        <f t="shared" si="4"/>
        <v>0</v>
      </c>
      <c r="J47" s="33">
        <f t="shared" si="5"/>
        <v>0</v>
      </c>
      <c r="K47" s="33">
        <f t="shared" si="6"/>
        <v>0</v>
      </c>
      <c r="L47" s="34">
        <f t="shared" si="7"/>
        <v>648</v>
      </c>
      <c r="M47" s="35">
        <f t="shared" si="8"/>
        <v>129.6</v>
      </c>
      <c r="N47" s="36"/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152">
        <v>0</v>
      </c>
      <c r="AJ47" s="64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312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38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v>0</v>
      </c>
      <c r="BL47" s="38">
        <v>336</v>
      </c>
      <c r="BM47" s="38">
        <v>0</v>
      </c>
    </row>
    <row r="48" spans="1:65" ht="14.1" customHeight="1" x14ac:dyDescent="0.25">
      <c r="A48" s="28">
        <f t="shared" si="0"/>
        <v>35</v>
      </c>
      <c r="B48" s="66" t="s">
        <v>339</v>
      </c>
      <c r="C48" s="63">
        <v>13579</v>
      </c>
      <c r="D48" s="51" t="s">
        <v>51</v>
      </c>
      <c r="E48" s="32">
        <f t="shared" si="1"/>
        <v>298</v>
      </c>
      <c r="F48" s="32" t="e">
        <f>VLOOKUP(E48,Tab!$E$2:$F$255,2,TRUE)</f>
        <v>#N/A</v>
      </c>
      <c r="G48" s="33">
        <f t="shared" si="2"/>
        <v>308</v>
      </c>
      <c r="H48" s="33">
        <f t="shared" si="3"/>
        <v>298</v>
      </c>
      <c r="I48" s="33">
        <f t="shared" si="4"/>
        <v>0</v>
      </c>
      <c r="J48" s="33">
        <f t="shared" si="5"/>
        <v>0</v>
      </c>
      <c r="K48" s="33">
        <f t="shared" si="6"/>
        <v>0</v>
      </c>
      <c r="L48" s="34">
        <f t="shared" si="7"/>
        <v>606</v>
      </c>
      <c r="M48" s="35">
        <f t="shared" si="8"/>
        <v>121.2</v>
      </c>
      <c r="N48" s="36"/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152">
        <v>0</v>
      </c>
      <c r="AJ48" s="64">
        <v>0</v>
      </c>
      <c r="AK48" s="38">
        <v>0</v>
      </c>
      <c r="AL48" s="38">
        <v>0</v>
      </c>
      <c r="AM48" s="38">
        <v>0</v>
      </c>
      <c r="AN48" s="38">
        <v>0</v>
      </c>
      <c r="AO48" s="38">
        <v>0</v>
      </c>
      <c r="AP48" s="38">
        <v>0</v>
      </c>
      <c r="AQ48" s="38">
        <v>0</v>
      </c>
      <c r="AR48" s="38">
        <v>0</v>
      </c>
      <c r="AS48" s="38">
        <v>0</v>
      </c>
      <c r="AT48" s="38">
        <v>298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</v>
      </c>
      <c r="BC48" s="38">
        <v>0</v>
      </c>
      <c r="BD48" s="38">
        <v>0</v>
      </c>
      <c r="BE48" s="38">
        <v>0</v>
      </c>
      <c r="BF48" s="38">
        <v>0</v>
      </c>
      <c r="BG48" s="38">
        <v>0</v>
      </c>
      <c r="BH48" s="38">
        <v>0</v>
      </c>
      <c r="BI48" s="38">
        <v>0</v>
      </c>
      <c r="BJ48" s="38">
        <v>308</v>
      </c>
      <c r="BK48" s="38">
        <v>0</v>
      </c>
      <c r="BL48" s="38">
        <v>0</v>
      </c>
      <c r="BM48" s="38">
        <v>0</v>
      </c>
    </row>
    <row r="49" spans="1:88" ht="14.1" customHeight="1" x14ac:dyDescent="0.25">
      <c r="A49" s="28">
        <f t="shared" si="0"/>
        <v>36</v>
      </c>
      <c r="B49" s="39" t="s">
        <v>343</v>
      </c>
      <c r="C49" s="40">
        <v>11740</v>
      </c>
      <c r="D49" s="75" t="s">
        <v>99</v>
      </c>
      <c r="E49" s="32">
        <f t="shared" si="1"/>
        <v>268</v>
      </c>
      <c r="F49" s="32" t="e">
        <f>VLOOKUP(E49,Tab!$E$2:$F$255,2,TRUE)</f>
        <v>#N/A</v>
      </c>
      <c r="G49" s="33">
        <f t="shared" si="2"/>
        <v>268</v>
      </c>
      <c r="H49" s="33">
        <f t="shared" si="3"/>
        <v>262</v>
      </c>
      <c r="I49" s="33">
        <f t="shared" si="4"/>
        <v>0</v>
      </c>
      <c r="J49" s="33">
        <f t="shared" si="5"/>
        <v>0</v>
      </c>
      <c r="K49" s="33">
        <f t="shared" si="6"/>
        <v>0</v>
      </c>
      <c r="L49" s="34">
        <f t="shared" si="7"/>
        <v>530</v>
      </c>
      <c r="M49" s="35">
        <f t="shared" si="8"/>
        <v>106</v>
      </c>
      <c r="N49" s="36"/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152">
        <v>0</v>
      </c>
      <c r="AJ49" s="64">
        <v>0</v>
      </c>
      <c r="AK49" s="38">
        <v>0</v>
      </c>
      <c r="AL49" s="38">
        <v>262</v>
      </c>
      <c r="AM49" s="38">
        <v>0</v>
      </c>
      <c r="AN49" s="38">
        <v>0</v>
      </c>
      <c r="AO49" s="38">
        <v>0</v>
      </c>
      <c r="AP49" s="38">
        <v>268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</row>
    <row r="50" spans="1:88" ht="14.1" customHeight="1" x14ac:dyDescent="0.25">
      <c r="A50" s="28">
        <f t="shared" si="0"/>
        <v>37</v>
      </c>
      <c r="B50" s="66" t="s">
        <v>572</v>
      </c>
      <c r="C50" s="63">
        <v>12047</v>
      </c>
      <c r="D50" s="51" t="s">
        <v>99</v>
      </c>
      <c r="E50" s="32">
        <f t="shared" si="1"/>
        <v>466</v>
      </c>
      <c r="F50" s="32" t="e">
        <f>VLOOKUP(E50,Tab!$E$2:$F$255,2,TRUE)</f>
        <v>#N/A</v>
      </c>
      <c r="G50" s="33">
        <f t="shared" si="2"/>
        <v>466</v>
      </c>
      <c r="H50" s="33">
        <f t="shared" si="3"/>
        <v>0</v>
      </c>
      <c r="I50" s="33">
        <f t="shared" si="4"/>
        <v>0</v>
      </c>
      <c r="J50" s="33">
        <f t="shared" si="5"/>
        <v>0</v>
      </c>
      <c r="K50" s="33">
        <f t="shared" si="6"/>
        <v>0</v>
      </c>
      <c r="L50" s="34">
        <f t="shared" si="7"/>
        <v>466</v>
      </c>
      <c r="M50" s="35">
        <f t="shared" si="8"/>
        <v>93.2</v>
      </c>
      <c r="N50" s="36"/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466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152">
        <v>0</v>
      </c>
      <c r="AJ50" s="64">
        <v>0</v>
      </c>
      <c r="AK50" s="38">
        <v>0</v>
      </c>
      <c r="AL50" s="38">
        <v>0</v>
      </c>
      <c r="AM50" s="38">
        <v>0</v>
      </c>
      <c r="AN50" s="38">
        <v>0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</row>
    <row r="51" spans="1:88" ht="14.1" customHeight="1" x14ac:dyDescent="0.25">
      <c r="A51" s="28">
        <f t="shared" si="0"/>
        <v>38</v>
      </c>
      <c r="B51" s="59" t="s">
        <v>337</v>
      </c>
      <c r="C51" s="40">
        <v>5346</v>
      </c>
      <c r="D51" s="41" t="s">
        <v>85</v>
      </c>
      <c r="E51" s="32">
        <f t="shared" si="1"/>
        <v>343</v>
      </c>
      <c r="F51" s="32" t="e">
        <f>VLOOKUP(E51,Tab!$E$2:$F$255,2,TRUE)</f>
        <v>#N/A</v>
      </c>
      <c r="G51" s="33">
        <f t="shared" si="2"/>
        <v>343</v>
      </c>
      <c r="H51" s="33">
        <f t="shared" si="3"/>
        <v>0</v>
      </c>
      <c r="I51" s="33">
        <f t="shared" si="4"/>
        <v>0</v>
      </c>
      <c r="J51" s="33">
        <f t="shared" si="5"/>
        <v>0</v>
      </c>
      <c r="K51" s="33">
        <f t="shared" si="6"/>
        <v>0</v>
      </c>
      <c r="L51" s="34">
        <f t="shared" si="7"/>
        <v>343</v>
      </c>
      <c r="M51" s="35">
        <f t="shared" si="8"/>
        <v>68.599999999999994</v>
      </c>
      <c r="N51" s="36"/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152">
        <v>0</v>
      </c>
      <c r="AJ51" s="64">
        <v>0</v>
      </c>
      <c r="AK51" s="38">
        <v>0</v>
      </c>
      <c r="AL51" s="38">
        <v>343</v>
      </c>
      <c r="AM51" s="38">
        <v>0</v>
      </c>
      <c r="AN51" s="38">
        <v>0</v>
      </c>
      <c r="AO51" s="38">
        <v>0</v>
      </c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</row>
    <row r="52" spans="1:88" ht="14.1" customHeight="1" x14ac:dyDescent="0.25">
      <c r="A52" s="28">
        <f t="shared" si="0"/>
        <v>39</v>
      </c>
      <c r="B52" s="65" t="s">
        <v>332</v>
      </c>
      <c r="C52" s="63">
        <v>11195</v>
      </c>
      <c r="D52" s="47" t="s">
        <v>241</v>
      </c>
      <c r="E52" s="32">
        <f t="shared" si="1"/>
        <v>0</v>
      </c>
      <c r="F52" s="32" t="e">
        <f>VLOOKUP(E52,Tab!$E$2:$F$255,2,TRUE)</f>
        <v>#N/A</v>
      </c>
      <c r="G52" s="33">
        <f t="shared" si="2"/>
        <v>331</v>
      </c>
      <c r="H52" s="33">
        <f t="shared" si="3"/>
        <v>0</v>
      </c>
      <c r="I52" s="33">
        <f t="shared" si="4"/>
        <v>0</v>
      </c>
      <c r="J52" s="33">
        <f t="shared" si="5"/>
        <v>0</v>
      </c>
      <c r="K52" s="33">
        <f t="shared" si="6"/>
        <v>0</v>
      </c>
      <c r="L52" s="34">
        <f t="shared" si="7"/>
        <v>331</v>
      </c>
      <c r="M52" s="35">
        <f t="shared" si="8"/>
        <v>66.2</v>
      </c>
      <c r="N52" s="36"/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152">
        <v>0</v>
      </c>
      <c r="AJ52" s="64">
        <v>0</v>
      </c>
      <c r="AK52" s="38"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331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</row>
    <row r="53" spans="1:88" ht="14.1" customHeight="1" x14ac:dyDescent="0.25">
      <c r="A53" s="28">
        <f t="shared" si="0"/>
        <v>40</v>
      </c>
      <c r="B53" s="66" t="s">
        <v>516</v>
      </c>
      <c r="C53" s="63">
        <v>12223</v>
      </c>
      <c r="D53" s="51" t="s">
        <v>85</v>
      </c>
      <c r="E53" s="32">
        <f t="shared" si="1"/>
        <v>314</v>
      </c>
      <c r="F53" s="32" t="e">
        <f>VLOOKUP(E53,Tab!$E$2:$F$255,2,TRUE)</f>
        <v>#N/A</v>
      </c>
      <c r="G53" s="33">
        <f t="shared" si="2"/>
        <v>314</v>
      </c>
      <c r="H53" s="33">
        <f t="shared" si="3"/>
        <v>0</v>
      </c>
      <c r="I53" s="33">
        <f t="shared" si="4"/>
        <v>0</v>
      </c>
      <c r="J53" s="33">
        <f t="shared" si="5"/>
        <v>0</v>
      </c>
      <c r="K53" s="33">
        <f t="shared" si="6"/>
        <v>0</v>
      </c>
      <c r="L53" s="34">
        <f t="shared" si="7"/>
        <v>314</v>
      </c>
      <c r="M53" s="35">
        <f t="shared" si="8"/>
        <v>62.8</v>
      </c>
      <c r="N53" s="36"/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152">
        <v>0</v>
      </c>
      <c r="AJ53" s="64">
        <v>0</v>
      </c>
      <c r="AK53" s="38">
        <v>0</v>
      </c>
      <c r="AL53" s="38">
        <v>314</v>
      </c>
      <c r="AM53" s="38">
        <v>0</v>
      </c>
      <c r="AN53" s="38">
        <v>0</v>
      </c>
      <c r="AO53" s="38">
        <v>0</v>
      </c>
      <c r="AP53" s="38">
        <v>0</v>
      </c>
      <c r="AQ53" s="38">
        <v>0</v>
      </c>
      <c r="AR53" s="38">
        <v>0</v>
      </c>
      <c r="AS53" s="38">
        <v>0</v>
      </c>
      <c r="AT53" s="38">
        <v>0</v>
      </c>
      <c r="AU53" s="38">
        <v>0</v>
      </c>
      <c r="AV53" s="38">
        <v>0</v>
      </c>
      <c r="AW53" s="38">
        <v>0</v>
      </c>
      <c r="AX53" s="38">
        <v>0</v>
      </c>
      <c r="AY53" s="38">
        <v>0</v>
      </c>
      <c r="AZ53" s="38">
        <v>0</v>
      </c>
      <c r="BA53" s="38">
        <v>0</v>
      </c>
      <c r="BB53" s="38">
        <v>0</v>
      </c>
      <c r="BC53" s="38">
        <v>0</v>
      </c>
      <c r="BD53" s="38">
        <v>0</v>
      </c>
      <c r="BE53" s="38">
        <v>0</v>
      </c>
      <c r="BF53" s="38">
        <v>0</v>
      </c>
      <c r="BG53" s="38">
        <v>0</v>
      </c>
      <c r="BH53" s="38">
        <v>0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</row>
    <row r="54" spans="1:88" ht="14.1" customHeight="1" x14ac:dyDescent="0.25">
      <c r="A54" s="28">
        <f t="shared" si="0"/>
        <v>41</v>
      </c>
      <c r="B54" s="39" t="s">
        <v>340</v>
      </c>
      <c r="C54" s="40">
        <v>10171</v>
      </c>
      <c r="D54" s="75" t="s">
        <v>99</v>
      </c>
      <c r="E54" s="32">
        <f t="shared" si="1"/>
        <v>303</v>
      </c>
      <c r="F54" s="32" t="e">
        <f>VLOOKUP(E54,Tab!$E$2:$F$255,2,TRUE)</f>
        <v>#N/A</v>
      </c>
      <c r="G54" s="33">
        <f t="shared" si="2"/>
        <v>303</v>
      </c>
      <c r="H54" s="33">
        <f t="shared" si="3"/>
        <v>0</v>
      </c>
      <c r="I54" s="33">
        <f t="shared" si="4"/>
        <v>0</v>
      </c>
      <c r="J54" s="33">
        <f t="shared" si="5"/>
        <v>0</v>
      </c>
      <c r="K54" s="33">
        <f t="shared" si="6"/>
        <v>0</v>
      </c>
      <c r="L54" s="34">
        <f t="shared" si="7"/>
        <v>303</v>
      </c>
      <c r="M54" s="35">
        <f t="shared" si="8"/>
        <v>60.6</v>
      </c>
      <c r="N54" s="36"/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152">
        <v>0</v>
      </c>
      <c r="AJ54" s="64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38">
        <v>303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</row>
    <row r="55" spans="1:88" ht="14.1" customHeight="1" x14ac:dyDescent="0.25">
      <c r="A55" s="28">
        <f t="shared" si="0"/>
        <v>42</v>
      </c>
      <c r="B55" s="42" t="s">
        <v>346</v>
      </c>
      <c r="C55" s="30">
        <v>11538</v>
      </c>
      <c r="D55" s="58" t="s">
        <v>38</v>
      </c>
      <c r="E55" s="32">
        <f t="shared" si="1"/>
        <v>0</v>
      </c>
      <c r="F55" s="32" t="e">
        <f>VLOOKUP(E55,Tab!$E$2:$F$255,2,TRUE)</f>
        <v>#N/A</v>
      </c>
      <c r="G55" s="33">
        <f t="shared" si="2"/>
        <v>303</v>
      </c>
      <c r="H55" s="33">
        <f t="shared" si="3"/>
        <v>0</v>
      </c>
      <c r="I55" s="33">
        <f t="shared" si="4"/>
        <v>0</v>
      </c>
      <c r="J55" s="33">
        <f t="shared" si="5"/>
        <v>0</v>
      </c>
      <c r="K55" s="33">
        <f t="shared" si="6"/>
        <v>0</v>
      </c>
      <c r="L55" s="34">
        <f t="shared" si="7"/>
        <v>303</v>
      </c>
      <c r="M55" s="35">
        <f t="shared" si="8"/>
        <v>60.6</v>
      </c>
      <c r="N55" s="36"/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152">
        <v>0</v>
      </c>
      <c r="AJ55" s="64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0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303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8">
        <v>0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</row>
    <row r="56" spans="1:88" s="76" customFormat="1" ht="14.1" customHeight="1" x14ac:dyDescent="0.25">
      <c r="A56" s="60">
        <f t="shared" si="0"/>
        <v>43</v>
      </c>
      <c r="B56" s="66" t="s">
        <v>343</v>
      </c>
      <c r="C56" s="63">
        <v>11740</v>
      </c>
      <c r="D56" s="51" t="s">
        <v>99</v>
      </c>
      <c r="E56" s="32">
        <f t="shared" si="1"/>
        <v>0</v>
      </c>
      <c r="F56" s="32" t="e">
        <f>VLOOKUP(E56,Tab!$E$2:$F$255,2,TRUE)</f>
        <v>#N/A</v>
      </c>
      <c r="G56" s="33">
        <f t="shared" si="2"/>
        <v>280</v>
      </c>
      <c r="H56" s="33">
        <f t="shared" si="3"/>
        <v>0</v>
      </c>
      <c r="I56" s="33">
        <f t="shared" si="4"/>
        <v>0</v>
      </c>
      <c r="J56" s="33">
        <f t="shared" si="5"/>
        <v>0</v>
      </c>
      <c r="K56" s="33">
        <f t="shared" si="6"/>
        <v>0</v>
      </c>
      <c r="L56" s="34">
        <f t="shared" si="7"/>
        <v>280</v>
      </c>
      <c r="M56" s="35">
        <f t="shared" si="8"/>
        <v>56</v>
      </c>
      <c r="N56" s="36"/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0</v>
      </c>
      <c r="U56" s="38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152">
        <v>0</v>
      </c>
      <c r="AJ56" s="64">
        <v>0</v>
      </c>
      <c r="AK56" s="38">
        <v>0</v>
      </c>
      <c r="AL56" s="38">
        <v>0</v>
      </c>
      <c r="AM56" s="38">
        <v>0</v>
      </c>
      <c r="AN56" s="38">
        <v>0</v>
      </c>
      <c r="AO56" s="38">
        <v>0</v>
      </c>
      <c r="AP56" s="38">
        <v>0</v>
      </c>
      <c r="AQ56" s="38">
        <v>0</v>
      </c>
      <c r="AR56" s="38">
        <v>0</v>
      </c>
      <c r="AS56" s="38">
        <v>0</v>
      </c>
      <c r="AT56" s="37">
        <v>0</v>
      </c>
      <c r="AU56" s="37">
        <v>0</v>
      </c>
      <c r="AV56" s="38">
        <v>0</v>
      </c>
      <c r="AW56" s="38">
        <v>0</v>
      </c>
      <c r="AX56" s="38">
        <v>0</v>
      </c>
      <c r="AY56" s="38">
        <v>0</v>
      </c>
      <c r="AZ56" s="38">
        <v>0</v>
      </c>
      <c r="BA56" s="38">
        <v>0</v>
      </c>
      <c r="BB56" s="38">
        <v>280</v>
      </c>
      <c r="BC56" s="38">
        <v>0</v>
      </c>
      <c r="BD56" s="38">
        <v>0</v>
      </c>
      <c r="BE56" s="38">
        <v>0</v>
      </c>
      <c r="BF56" s="38">
        <v>0</v>
      </c>
      <c r="BG56" s="38">
        <v>0</v>
      </c>
      <c r="BH56" s="38">
        <v>0</v>
      </c>
      <c r="BI56" s="38">
        <v>0</v>
      </c>
      <c r="BJ56" s="38">
        <v>0</v>
      </c>
      <c r="BK56" s="38">
        <v>0</v>
      </c>
      <c r="BL56" s="38">
        <v>0</v>
      </c>
      <c r="BM56" s="38">
        <v>0</v>
      </c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</row>
    <row r="57" spans="1:88" s="5" customFormat="1" ht="14.1" customHeight="1" x14ac:dyDescent="0.25">
      <c r="A57" s="28">
        <f t="shared" si="0"/>
        <v>44</v>
      </c>
      <c r="B57" s="66"/>
      <c r="C57" s="63"/>
      <c r="D57" s="51"/>
      <c r="E57" s="32">
        <f t="shared" si="1"/>
        <v>0</v>
      </c>
      <c r="F57" s="32" t="e">
        <f>VLOOKUP(E57,Tab!$E$2:$F$255,2,TRUE)</f>
        <v>#N/A</v>
      </c>
      <c r="G57" s="33">
        <f t="shared" si="2"/>
        <v>0</v>
      </c>
      <c r="H57" s="33">
        <f t="shared" si="3"/>
        <v>0</v>
      </c>
      <c r="I57" s="33">
        <f t="shared" si="4"/>
        <v>0</v>
      </c>
      <c r="J57" s="33">
        <f t="shared" si="5"/>
        <v>0</v>
      </c>
      <c r="K57" s="33">
        <f t="shared" si="6"/>
        <v>0</v>
      </c>
      <c r="L57" s="34">
        <f t="shared" si="7"/>
        <v>0</v>
      </c>
      <c r="M57" s="35">
        <f t="shared" si="8"/>
        <v>0</v>
      </c>
      <c r="N57" s="36"/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0</v>
      </c>
      <c r="U57" s="38">
        <v>0</v>
      </c>
      <c r="V57" s="38">
        <v>0</v>
      </c>
      <c r="W57" s="38">
        <v>0</v>
      </c>
      <c r="X57" s="38">
        <v>0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152">
        <v>0</v>
      </c>
      <c r="AJ57" s="64">
        <v>0</v>
      </c>
      <c r="AK57" s="38">
        <v>0</v>
      </c>
      <c r="AL57" s="38">
        <v>0</v>
      </c>
      <c r="AM57" s="38">
        <v>0</v>
      </c>
      <c r="AN57" s="38">
        <v>0</v>
      </c>
      <c r="AO57" s="38">
        <v>0</v>
      </c>
      <c r="AP57" s="38">
        <v>0</v>
      </c>
      <c r="AQ57" s="38">
        <v>0</v>
      </c>
      <c r="AR57" s="38">
        <v>0</v>
      </c>
      <c r="AS57" s="38">
        <v>0</v>
      </c>
      <c r="AT57" s="38">
        <v>0</v>
      </c>
      <c r="AU57" s="38">
        <v>0</v>
      </c>
      <c r="AV57" s="38">
        <v>0</v>
      </c>
      <c r="AW57" s="38">
        <v>0</v>
      </c>
      <c r="AX57" s="38">
        <v>0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8">
        <v>0</v>
      </c>
      <c r="BH57" s="38">
        <v>0</v>
      </c>
      <c r="BI57" s="38">
        <v>0</v>
      </c>
      <c r="BJ57" s="38">
        <v>0</v>
      </c>
      <c r="BK57" s="38">
        <v>0</v>
      </c>
      <c r="BL57" s="38">
        <v>0</v>
      </c>
      <c r="BM57" s="38">
        <v>0</v>
      </c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</row>
    <row r="58" spans="1:88" s="5" customFormat="1" ht="14.1" customHeight="1" x14ac:dyDescent="0.25">
      <c r="A58" s="28">
        <f t="shared" si="0"/>
        <v>45</v>
      </c>
      <c r="B58" s="66"/>
      <c r="C58" s="63"/>
      <c r="D58" s="51"/>
      <c r="E58" s="32">
        <f t="shared" si="1"/>
        <v>0</v>
      </c>
      <c r="F58" s="32" t="e">
        <f>VLOOKUP(E58,Tab!$E$2:$F$255,2,TRUE)</f>
        <v>#N/A</v>
      </c>
      <c r="G58" s="33">
        <f t="shared" si="2"/>
        <v>0</v>
      </c>
      <c r="H58" s="33">
        <f t="shared" si="3"/>
        <v>0</v>
      </c>
      <c r="I58" s="33">
        <f t="shared" si="4"/>
        <v>0</v>
      </c>
      <c r="J58" s="33">
        <f t="shared" si="5"/>
        <v>0</v>
      </c>
      <c r="K58" s="33">
        <f t="shared" si="6"/>
        <v>0</v>
      </c>
      <c r="L58" s="34">
        <f t="shared" si="7"/>
        <v>0</v>
      </c>
      <c r="M58" s="35">
        <f t="shared" si="8"/>
        <v>0</v>
      </c>
      <c r="N58" s="36"/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152">
        <v>0</v>
      </c>
      <c r="AJ58" s="64">
        <v>0</v>
      </c>
      <c r="AK58" s="38">
        <v>0</v>
      </c>
      <c r="AL58" s="38">
        <v>0</v>
      </c>
      <c r="AM58" s="38">
        <v>0</v>
      </c>
      <c r="AN58" s="38">
        <v>0</v>
      </c>
      <c r="AO58" s="38">
        <v>0</v>
      </c>
      <c r="AP58" s="38">
        <v>0</v>
      </c>
      <c r="AQ58" s="38">
        <v>0</v>
      </c>
      <c r="AR58" s="38">
        <v>0</v>
      </c>
      <c r="AS58" s="38">
        <v>0</v>
      </c>
      <c r="AT58" s="38">
        <v>0</v>
      </c>
      <c r="AU58" s="38">
        <v>0</v>
      </c>
      <c r="AV58" s="38">
        <v>0</v>
      </c>
      <c r="AW58" s="38">
        <v>0</v>
      </c>
      <c r="AX58" s="38">
        <v>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8">
        <v>0</v>
      </c>
      <c r="BH58" s="38"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</row>
  </sheetData>
  <sortState ref="B14:BM63">
    <sortCondition descending="1" ref="L14:L63"/>
    <sortCondition descending="1" ref="E14:E63"/>
  </sortState>
  <mergeCells count="16">
    <mergeCell ref="AJ9:BM9"/>
    <mergeCell ref="O9:AI9"/>
    <mergeCell ref="J11:J12"/>
    <mergeCell ref="K11:K12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</mergeCells>
  <conditionalFormatting sqref="E10">
    <cfRule type="cellIs" dxfId="82" priority="1" stopIfTrue="1" operator="between">
      <formula>563</formula>
      <formula>569</formula>
    </cfRule>
    <cfRule type="cellIs" dxfId="81" priority="2" stopIfTrue="1" operator="between">
      <formula>570</formula>
      <formula>571</formula>
    </cfRule>
    <cfRule type="cellIs" dxfId="80" priority="3" stopIfTrue="1" operator="between">
      <formula>572</formula>
      <formula>600</formula>
    </cfRule>
  </conditionalFormatting>
  <conditionalFormatting sqref="F14:F58">
    <cfRule type="cellIs" dxfId="79" priority="4" stopIfTrue="1" operator="equal">
      <formula>"A"</formula>
    </cfRule>
    <cfRule type="cellIs" dxfId="78" priority="5" stopIfTrue="1" operator="equal">
      <formula>"B"</formula>
    </cfRule>
    <cfRule type="cellIs" dxfId="77" priority="6" stopIfTrue="1" operator="equal">
      <formula>"C"</formula>
    </cfRule>
  </conditionalFormatting>
  <conditionalFormatting sqref="E14:E58">
    <cfRule type="cellIs" dxfId="76" priority="7" stopIfTrue="1" operator="between">
      <formula>365</formula>
      <formula>400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23"/>
  <sheetViews>
    <sheetView showGridLines="0" zoomScaleNormal="100" zoomScaleSheetLayoutView="100" workbookViewId="0">
      <selection activeCell="A9" sqref="A9:M9"/>
    </sheetView>
  </sheetViews>
  <sheetFormatPr defaultRowHeight="15" x14ac:dyDescent="0.2"/>
  <cols>
    <col min="1" max="1" width="4" style="3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11" width="8.28515625" style="4" customWidth="1"/>
    <col min="12" max="12" width="10" style="4" customWidth="1"/>
    <col min="13" max="13" width="10.28515625" style="4" customWidth="1"/>
    <col min="14" max="14" width="1.7109375" style="5" customWidth="1"/>
    <col min="15" max="26" width="17.28515625" style="5" customWidth="1"/>
    <col min="27" max="29" width="18.85546875" style="5" customWidth="1"/>
    <col min="30" max="34" width="17.28515625" style="5" customWidth="1"/>
    <col min="35" max="35" width="18.85546875" style="5" customWidth="1"/>
    <col min="36" max="38" width="15.7109375" style="5" customWidth="1"/>
    <col min="39" max="44" width="17.28515625" style="5" customWidth="1"/>
    <col min="45" max="58" width="9.140625" style="6"/>
    <col min="59" max="254" width="9.140625" style="4"/>
    <col min="255" max="255" width="4" style="4" customWidth="1"/>
    <col min="256" max="256" width="21.140625" style="4" customWidth="1"/>
    <col min="257" max="257" width="7.28515625" style="4" customWidth="1"/>
    <col min="258" max="258" width="9.5703125" style="4" customWidth="1"/>
    <col min="259" max="260" width="9.28515625" style="4" customWidth="1"/>
    <col min="261" max="262" width="8.140625" style="4" customWidth="1"/>
    <col min="263" max="265" width="8.28515625" style="4" customWidth="1"/>
    <col min="266" max="266" width="10" style="4" customWidth="1"/>
    <col min="267" max="267" width="10.28515625" style="4" customWidth="1"/>
    <col min="268" max="268" width="1.7109375" style="4" customWidth="1"/>
    <col min="269" max="278" width="17.28515625" style="4" customWidth="1"/>
    <col min="279" max="280" width="10.7109375" style="4" customWidth="1"/>
    <col min="281" max="282" width="17.28515625" style="4" customWidth="1"/>
    <col min="283" max="283" width="18.42578125" style="4" bestFit="1" customWidth="1"/>
    <col min="284" max="300" width="17.28515625" style="4" customWidth="1"/>
    <col min="301" max="510" width="9.140625" style="4"/>
    <col min="511" max="511" width="4" style="4" customWidth="1"/>
    <col min="512" max="512" width="21.140625" style="4" customWidth="1"/>
    <col min="513" max="513" width="7.28515625" style="4" customWidth="1"/>
    <col min="514" max="514" width="9.5703125" style="4" customWidth="1"/>
    <col min="515" max="516" width="9.28515625" style="4" customWidth="1"/>
    <col min="517" max="518" width="8.140625" style="4" customWidth="1"/>
    <col min="519" max="521" width="8.28515625" style="4" customWidth="1"/>
    <col min="522" max="522" width="10" style="4" customWidth="1"/>
    <col min="523" max="523" width="10.28515625" style="4" customWidth="1"/>
    <col min="524" max="524" width="1.7109375" style="4" customWidth="1"/>
    <col min="525" max="534" width="17.28515625" style="4" customWidth="1"/>
    <col min="535" max="536" width="10.7109375" style="4" customWidth="1"/>
    <col min="537" max="538" width="17.28515625" style="4" customWidth="1"/>
    <col min="539" max="539" width="18.42578125" style="4" bestFit="1" customWidth="1"/>
    <col min="540" max="556" width="17.28515625" style="4" customWidth="1"/>
    <col min="557" max="766" width="9.140625" style="4"/>
    <col min="767" max="767" width="4" style="4" customWidth="1"/>
    <col min="768" max="768" width="21.140625" style="4" customWidth="1"/>
    <col min="769" max="769" width="7.28515625" style="4" customWidth="1"/>
    <col min="770" max="770" width="9.5703125" style="4" customWidth="1"/>
    <col min="771" max="772" width="9.28515625" style="4" customWidth="1"/>
    <col min="773" max="774" width="8.140625" style="4" customWidth="1"/>
    <col min="775" max="777" width="8.28515625" style="4" customWidth="1"/>
    <col min="778" max="778" width="10" style="4" customWidth="1"/>
    <col min="779" max="779" width="10.28515625" style="4" customWidth="1"/>
    <col min="780" max="780" width="1.7109375" style="4" customWidth="1"/>
    <col min="781" max="790" width="17.28515625" style="4" customWidth="1"/>
    <col min="791" max="792" width="10.7109375" style="4" customWidth="1"/>
    <col min="793" max="794" width="17.28515625" style="4" customWidth="1"/>
    <col min="795" max="795" width="18.42578125" style="4" bestFit="1" customWidth="1"/>
    <col min="796" max="812" width="17.28515625" style="4" customWidth="1"/>
    <col min="813" max="1022" width="9.140625" style="4"/>
    <col min="1023" max="1023" width="4" style="4" customWidth="1"/>
    <col min="1024" max="1024" width="21.140625" style="4" customWidth="1"/>
    <col min="1025" max="1025" width="7.28515625" style="4" customWidth="1"/>
    <col min="1026" max="1026" width="9.5703125" style="4" customWidth="1"/>
    <col min="1027" max="1028" width="9.28515625" style="4" customWidth="1"/>
    <col min="1029" max="1030" width="8.140625" style="4" customWidth="1"/>
    <col min="1031" max="1033" width="8.28515625" style="4" customWidth="1"/>
    <col min="1034" max="1034" width="10" style="4" customWidth="1"/>
    <col min="1035" max="1035" width="10.28515625" style="4" customWidth="1"/>
    <col min="1036" max="1036" width="1.7109375" style="4" customWidth="1"/>
    <col min="1037" max="1046" width="17.28515625" style="4" customWidth="1"/>
    <col min="1047" max="1048" width="10.7109375" style="4" customWidth="1"/>
    <col min="1049" max="1050" width="17.28515625" style="4" customWidth="1"/>
    <col min="1051" max="1051" width="18.42578125" style="4" bestFit="1" customWidth="1"/>
    <col min="1052" max="1068" width="17.28515625" style="4" customWidth="1"/>
    <col min="1069" max="1278" width="9.140625" style="4"/>
    <col min="1279" max="1279" width="4" style="4" customWidth="1"/>
    <col min="1280" max="1280" width="21.140625" style="4" customWidth="1"/>
    <col min="1281" max="1281" width="7.28515625" style="4" customWidth="1"/>
    <col min="1282" max="1282" width="9.5703125" style="4" customWidth="1"/>
    <col min="1283" max="1284" width="9.28515625" style="4" customWidth="1"/>
    <col min="1285" max="1286" width="8.140625" style="4" customWidth="1"/>
    <col min="1287" max="1289" width="8.28515625" style="4" customWidth="1"/>
    <col min="1290" max="1290" width="10" style="4" customWidth="1"/>
    <col min="1291" max="1291" width="10.28515625" style="4" customWidth="1"/>
    <col min="1292" max="1292" width="1.7109375" style="4" customWidth="1"/>
    <col min="1293" max="1302" width="17.28515625" style="4" customWidth="1"/>
    <col min="1303" max="1304" width="10.7109375" style="4" customWidth="1"/>
    <col min="1305" max="1306" width="17.28515625" style="4" customWidth="1"/>
    <col min="1307" max="1307" width="18.42578125" style="4" bestFit="1" customWidth="1"/>
    <col min="1308" max="1324" width="17.28515625" style="4" customWidth="1"/>
    <col min="1325" max="1534" width="9.140625" style="4"/>
    <col min="1535" max="1535" width="4" style="4" customWidth="1"/>
    <col min="1536" max="1536" width="21.140625" style="4" customWidth="1"/>
    <col min="1537" max="1537" width="7.28515625" style="4" customWidth="1"/>
    <col min="1538" max="1538" width="9.5703125" style="4" customWidth="1"/>
    <col min="1539" max="1540" width="9.28515625" style="4" customWidth="1"/>
    <col min="1541" max="1542" width="8.140625" style="4" customWidth="1"/>
    <col min="1543" max="1545" width="8.28515625" style="4" customWidth="1"/>
    <col min="1546" max="1546" width="10" style="4" customWidth="1"/>
    <col min="1547" max="1547" width="10.28515625" style="4" customWidth="1"/>
    <col min="1548" max="1548" width="1.7109375" style="4" customWidth="1"/>
    <col min="1549" max="1558" width="17.28515625" style="4" customWidth="1"/>
    <col min="1559" max="1560" width="10.7109375" style="4" customWidth="1"/>
    <col min="1561" max="1562" width="17.28515625" style="4" customWidth="1"/>
    <col min="1563" max="1563" width="18.42578125" style="4" bestFit="1" customWidth="1"/>
    <col min="1564" max="1580" width="17.28515625" style="4" customWidth="1"/>
    <col min="1581" max="1790" width="9.140625" style="4"/>
    <col min="1791" max="1791" width="4" style="4" customWidth="1"/>
    <col min="1792" max="1792" width="21.140625" style="4" customWidth="1"/>
    <col min="1793" max="1793" width="7.28515625" style="4" customWidth="1"/>
    <col min="1794" max="1794" width="9.5703125" style="4" customWidth="1"/>
    <col min="1795" max="1796" width="9.28515625" style="4" customWidth="1"/>
    <col min="1797" max="1798" width="8.140625" style="4" customWidth="1"/>
    <col min="1799" max="1801" width="8.28515625" style="4" customWidth="1"/>
    <col min="1802" max="1802" width="10" style="4" customWidth="1"/>
    <col min="1803" max="1803" width="10.28515625" style="4" customWidth="1"/>
    <col min="1804" max="1804" width="1.7109375" style="4" customWidth="1"/>
    <col min="1805" max="1814" width="17.28515625" style="4" customWidth="1"/>
    <col min="1815" max="1816" width="10.7109375" style="4" customWidth="1"/>
    <col min="1817" max="1818" width="17.28515625" style="4" customWidth="1"/>
    <col min="1819" max="1819" width="18.42578125" style="4" bestFit="1" customWidth="1"/>
    <col min="1820" max="1836" width="17.28515625" style="4" customWidth="1"/>
    <col min="1837" max="2046" width="9.140625" style="4"/>
    <col min="2047" max="2047" width="4" style="4" customWidth="1"/>
    <col min="2048" max="2048" width="21.140625" style="4" customWidth="1"/>
    <col min="2049" max="2049" width="7.28515625" style="4" customWidth="1"/>
    <col min="2050" max="2050" width="9.5703125" style="4" customWidth="1"/>
    <col min="2051" max="2052" width="9.28515625" style="4" customWidth="1"/>
    <col min="2053" max="2054" width="8.140625" style="4" customWidth="1"/>
    <col min="2055" max="2057" width="8.28515625" style="4" customWidth="1"/>
    <col min="2058" max="2058" width="10" style="4" customWidth="1"/>
    <col min="2059" max="2059" width="10.28515625" style="4" customWidth="1"/>
    <col min="2060" max="2060" width="1.7109375" style="4" customWidth="1"/>
    <col min="2061" max="2070" width="17.28515625" style="4" customWidth="1"/>
    <col min="2071" max="2072" width="10.7109375" style="4" customWidth="1"/>
    <col min="2073" max="2074" width="17.28515625" style="4" customWidth="1"/>
    <col min="2075" max="2075" width="18.42578125" style="4" bestFit="1" customWidth="1"/>
    <col min="2076" max="2092" width="17.28515625" style="4" customWidth="1"/>
    <col min="2093" max="2302" width="9.140625" style="4"/>
    <col min="2303" max="2303" width="4" style="4" customWidth="1"/>
    <col min="2304" max="2304" width="21.140625" style="4" customWidth="1"/>
    <col min="2305" max="2305" width="7.28515625" style="4" customWidth="1"/>
    <col min="2306" max="2306" width="9.5703125" style="4" customWidth="1"/>
    <col min="2307" max="2308" width="9.28515625" style="4" customWidth="1"/>
    <col min="2309" max="2310" width="8.140625" style="4" customWidth="1"/>
    <col min="2311" max="2313" width="8.28515625" style="4" customWidth="1"/>
    <col min="2314" max="2314" width="10" style="4" customWidth="1"/>
    <col min="2315" max="2315" width="10.28515625" style="4" customWidth="1"/>
    <col min="2316" max="2316" width="1.7109375" style="4" customWidth="1"/>
    <col min="2317" max="2326" width="17.28515625" style="4" customWidth="1"/>
    <col min="2327" max="2328" width="10.7109375" style="4" customWidth="1"/>
    <col min="2329" max="2330" width="17.28515625" style="4" customWidth="1"/>
    <col min="2331" max="2331" width="18.42578125" style="4" bestFit="1" customWidth="1"/>
    <col min="2332" max="2348" width="17.28515625" style="4" customWidth="1"/>
    <col min="2349" max="2558" width="9.140625" style="4"/>
    <col min="2559" max="2559" width="4" style="4" customWidth="1"/>
    <col min="2560" max="2560" width="21.140625" style="4" customWidth="1"/>
    <col min="2561" max="2561" width="7.28515625" style="4" customWidth="1"/>
    <col min="2562" max="2562" width="9.5703125" style="4" customWidth="1"/>
    <col min="2563" max="2564" width="9.28515625" style="4" customWidth="1"/>
    <col min="2565" max="2566" width="8.140625" style="4" customWidth="1"/>
    <col min="2567" max="2569" width="8.28515625" style="4" customWidth="1"/>
    <col min="2570" max="2570" width="10" style="4" customWidth="1"/>
    <col min="2571" max="2571" width="10.28515625" style="4" customWidth="1"/>
    <col min="2572" max="2572" width="1.7109375" style="4" customWidth="1"/>
    <col min="2573" max="2582" width="17.28515625" style="4" customWidth="1"/>
    <col min="2583" max="2584" width="10.7109375" style="4" customWidth="1"/>
    <col min="2585" max="2586" width="17.28515625" style="4" customWidth="1"/>
    <col min="2587" max="2587" width="18.42578125" style="4" bestFit="1" customWidth="1"/>
    <col min="2588" max="2604" width="17.28515625" style="4" customWidth="1"/>
    <col min="2605" max="2814" width="9.140625" style="4"/>
    <col min="2815" max="2815" width="4" style="4" customWidth="1"/>
    <col min="2816" max="2816" width="21.140625" style="4" customWidth="1"/>
    <col min="2817" max="2817" width="7.28515625" style="4" customWidth="1"/>
    <col min="2818" max="2818" width="9.5703125" style="4" customWidth="1"/>
    <col min="2819" max="2820" width="9.28515625" style="4" customWidth="1"/>
    <col min="2821" max="2822" width="8.140625" style="4" customWidth="1"/>
    <col min="2823" max="2825" width="8.28515625" style="4" customWidth="1"/>
    <col min="2826" max="2826" width="10" style="4" customWidth="1"/>
    <col min="2827" max="2827" width="10.28515625" style="4" customWidth="1"/>
    <col min="2828" max="2828" width="1.7109375" style="4" customWidth="1"/>
    <col min="2829" max="2838" width="17.28515625" style="4" customWidth="1"/>
    <col min="2839" max="2840" width="10.7109375" style="4" customWidth="1"/>
    <col min="2841" max="2842" width="17.28515625" style="4" customWidth="1"/>
    <col min="2843" max="2843" width="18.42578125" style="4" bestFit="1" customWidth="1"/>
    <col min="2844" max="2860" width="17.28515625" style="4" customWidth="1"/>
    <col min="2861" max="3070" width="9.140625" style="4"/>
    <col min="3071" max="3071" width="4" style="4" customWidth="1"/>
    <col min="3072" max="3072" width="21.140625" style="4" customWidth="1"/>
    <col min="3073" max="3073" width="7.28515625" style="4" customWidth="1"/>
    <col min="3074" max="3074" width="9.5703125" style="4" customWidth="1"/>
    <col min="3075" max="3076" width="9.28515625" style="4" customWidth="1"/>
    <col min="3077" max="3078" width="8.140625" style="4" customWidth="1"/>
    <col min="3079" max="3081" width="8.28515625" style="4" customWidth="1"/>
    <col min="3082" max="3082" width="10" style="4" customWidth="1"/>
    <col min="3083" max="3083" width="10.28515625" style="4" customWidth="1"/>
    <col min="3084" max="3084" width="1.7109375" style="4" customWidth="1"/>
    <col min="3085" max="3094" width="17.28515625" style="4" customWidth="1"/>
    <col min="3095" max="3096" width="10.7109375" style="4" customWidth="1"/>
    <col min="3097" max="3098" width="17.28515625" style="4" customWidth="1"/>
    <col min="3099" max="3099" width="18.42578125" style="4" bestFit="1" customWidth="1"/>
    <col min="3100" max="3116" width="17.28515625" style="4" customWidth="1"/>
    <col min="3117" max="3326" width="9.140625" style="4"/>
    <col min="3327" max="3327" width="4" style="4" customWidth="1"/>
    <col min="3328" max="3328" width="21.140625" style="4" customWidth="1"/>
    <col min="3329" max="3329" width="7.28515625" style="4" customWidth="1"/>
    <col min="3330" max="3330" width="9.5703125" style="4" customWidth="1"/>
    <col min="3331" max="3332" width="9.28515625" style="4" customWidth="1"/>
    <col min="3333" max="3334" width="8.140625" style="4" customWidth="1"/>
    <col min="3335" max="3337" width="8.28515625" style="4" customWidth="1"/>
    <col min="3338" max="3338" width="10" style="4" customWidth="1"/>
    <col min="3339" max="3339" width="10.28515625" style="4" customWidth="1"/>
    <col min="3340" max="3340" width="1.7109375" style="4" customWidth="1"/>
    <col min="3341" max="3350" width="17.28515625" style="4" customWidth="1"/>
    <col min="3351" max="3352" width="10.7109375" style="4" customWidth="1"/>
    <col min="3353" max="3354" width="17.28515625" style="4" customWidth="1"/>
    <col min="3355" max="3355" width="18.42578125" style="4" bestFit="1" customWidth="1"/>
    <col min="3356" max="3372" width="17.28515625" style="4" customWidth="1"/>
    <col min="3373" max="3582" width="9.140625" style="4"/>
    <col min="3583" max="3583" width="4" style="4" customWidth="1"/>
    <col min="3584" max="3584" width="21.140625" style="4" customWidth="1"/>
    <col min="3585" max="3585" width="7.28515625" style="4" customWidth="1"/>
    <col min="3586" max="3586" width="9.5703125" style="4" customWidth="1"/>
    <col min="3587" max="3588" width="9.28515625" style="4" customWidth="1"/>
    <col min="3589" max="3590" width="8.140625" style="4" customWidth="1"/>
    <col min="3591" max="3593" width="8.28515625" style="4" customWidth="1"/>
    <col min="3594" max="3594" width="10" style="4" customWidth="1"/>
    <col min="3595" max="3595" width="10.28515625" style="4" customWidth="1"/>
    <col min="3596" max="3596" width="1.7109375" style="4" customWidth="1"/>
    <col min="3597" max="3606" width="17.28515625" style="4" customWidth="1"/>
    <col min="3607" max="3608" width="10.7109375" style="4" customWidth="1"/>
    <col min="3609" max="3610" width="17.28515625" style="4" customWidth="1"/>
    <col min="3611" max="3611" width="18.42578125" style="4" bestFit="1" customWidth="1"/>
    <col min="3612" max="3628" width="17.28515625" style="4" customWidth="1"/>
    <col min="3629" max="3838" width="9.140625" style="4"/>
    <col min="3839" max="3839" width="4" style="4" customWidth="1"/>
    <col min="3840" max="3840" width="21.140625" style="4" customWidth="1"/>
    <col min="3841" max="3841" width="7.28515625" style="4" customWidth="1"/>
    <col min="3842" max="3842" width="9.5703125" style="4" customWidth="1"/>
    <col min="3843" max="3844" width="9.28515625" style="4" customWidth="1"/>
    <col min="3845" max="3846" width="8.140625" style="4" customWidth="1"/>
    <col min="3847" max="3849" width="8.28515625" style="4" customWidth="1"/>
    <col min="3850" max="3850" width="10" style="4" customWidth="1"/>
    <col min="3851" max="3851" width="10.28515625" style="4" customWidth="1"/>
    <col min="3852" max="3852" width="1.7109375" style="4" customWidth="1"/>
    <col min="3853" max="3862" width="17.28515625" style="4" customWidth="1"/>
    <col min="3863" max="3864" width="10.7109375" style="4" customWidth="1"/>
    <col min="3865" max="3866" width="17.28515625" style="4" customWidth="1"/>
    <col min="3867" max="3867" width="18.42578125" style="4" bestFit="1" customWidth="1"/>
    <col min="3868" max="3884" width="17.28515625" style="4" customWidth="1"/>
    <col min="3885" max="4094" width="9.140625" style="4"/>
    <col min="4095" max="4095" width="4" style="4" customWidth="1"/>
    <col min="4096" max="4096" width="21.140625" style="4" customWidth="1"/>
    <col min="4097" max="4097" width="7.28515625" style="4" customWidth="1"/>
    <col min="4098" max="4098" width="9.5703125" style="4" customWidth="1"/>
    <col min="4099" max="4100" width="9.28515625" style="4" customWidth="1"/>
    <col min="4101" max="4102" width="8.140625" style="4" customWidth="1"/>
    <col min="4103" max="4105" width="8.28515625" style="4" customWidth="1"/>
    <col min="4106" max="4106" width="10" style="4" customWidth="1"/>
    <col min="4107" max="4107" width="10.28515625" style="4" customWidth="1"/>
    <col min="4108" max="4108" width="1.7109375" style="4" customWidth="1"/>
    <col min="4109" max="4118" width="17.28515625" style="4" customWidth="1"/>
    <col min="4119" max="4120" width="10.7109375" style="4" customWidth="1"/>
    <col min="4121" max="4122" width="17.28515625" style="4" customWidth="1"/>
    <col min="4123" max="4123" width="18.42578125" style="4" bestFit="1" customWidth="1"/>
    <col min="4124" max="4140" width="17.28515625" style="4" customWidth="1"/>
    <col min="4141" max="4350" width="9.140625" style="4"/>
    <col min="4351" max="4351" width="4" style="4" customWidth="1"/>
    <col min="4352" max="4352" width="21.140625" style="4" customWidth="1"/>
    <col min="4353" max="4353" width="7.28515625" style="4" customWidth="1"/>
    <col min="4354" max="4354" width="9.5703125" style="4" customWidth="1"/>
    <col min="4355" max="4356" width="9.28515625" style="4" customWidth="1"/>
    <col min="4357" max="4358" width="8.140625" style="4" customWidth="1"/>
    <col min="4359" max="4361" width="8.28515625" style="4" customWidth="1"/>
    <col min="4362" max="4362" width="10" style="4" customWidth="1"/>
    <col min="4363" max="4363" width="10.28515625" style="4" customWidth="1"/>
    <col min="4364" max="4364" width="1.7109375" style="4" customWidth="1"/>
    <col min="4365" max="4374" width="17.28515625" style="4" customWidth="1"/>
    <col min="4375" max="4376" width="10.7109375" style="4" customWidth="1"/>
    <col min="4377" max="4378" width="17.28515625" style="4" customWidth="1"/>
    <col min="4379" max="4379" width="18.42578125" style="4" bestFit="1" customWidth="1"/>
    <col min="4380" max="4396" width="17.28515625" style="4" customWidth="1"/>
    <col min="4397" max="4606" width="9.140625" style="4"/>
    <col min="4607" max="4607" width="4" style="4" customWidth="1"/>
    <col min="4608" max="4608" width="21.140625" style="4" customWidth="1"/>
    <col min="4609" max="4609" width="7.28515625" style="4" customWidth="1"/>
    <col min="4610" max="4610" width="9.5703125" style="4" customWidth="1"/>
    <col min="4611" max="4612" width="9.28515625" style="4" customWidth="1"/>
    <col min="4613" max="4614" width="8.140625" style="4" customWidth="1"/>
    <col min="4615" max="4617" width="8.28515625" style="4" customWidth="1"/>
    <col min="4618" max="4618" width="10" style="4" customWidth="1"/>
    <col min="4619" max="4619" width="10.28515625" style="4" customWidth="1"/>
    <col min="4620" max="4620" width="1.7109375" style="4" customWidth="1"/>
    <col min="4621" max="4630" width="17.28515625" style="4" customWidth="1"/>
    <col min="4631" max="4632" width="10.7109375" style="4" customWidth="1"/>
    <col min="4633" max="4634" width="17.28515625" style="4" customWidth="1"/>
    <col min="4635" max="4635" width="18.42578125" style="4" bestFit="1" customWidth="1"/>
    <col min="4636" max="4652" width="17.28515625" style="4" customWidth="1"/>
    <col min="4653" max="4862" width="9.140625" style="4"/>
    <col min="4863" max="4863" width="4" style="4" customWidth="1"/>
    <col min="4864" max="4864" width="21.140625" style="4" customWidth="1"/>
    <col min="4865" max="4865" width="7.28515625" style="4" customWidth="1"/>
    <col min="4866" max="4866" width="9.5703125" style="4" customWidth="1"/>
    <col min="4867" max="4868" width="9.28515625" style="4" customWidth="1"/>
    <col min="4869" max="4870" width="8.140625" style="4" customWidth="1"/>
    <col min="4871" max="4873" width="8.28515625" style="4" customWidth="1"/>
    <col min="4874" max="4874" width="10" style="4" customWidth="1"/>
    <col min="4875" max="4875" width="10.28515625" style="4" customWidth="1"/>
    <col min="4876" max="4876" width="1.7109375" style="4" customWidth="1"/>
    <col min="4877" max="4886" width="17.28515625" style="4" customWidth="1"/>
    <col min="4887" max="4888" width="10.7109375" style="4" customWidth="1"/>
    <col min="4889" max="4890" width="17.28515625" style="4" customWidth="1"/>
    <col min="4891" max="4891" width="18.42578125" style="4" bestFit="1" customWidth="1"/>
    <col min="4892" max="4908" width="17.28515625" style="4" customWidth="1"/>
    <col min="4909" max="5118" width="9.140625" style="4"/>
    <col min="5119" max="5119" width="4" style="4" customWidth="1"/>
    <col min="5120" max="5120" width="21.140625" style="4" customWidth="1"/>
    <col min="5121" max="5121" width="7.28515625" style="4" customWidth="1"/>
    <col min="5122" max="5122" width="9.5703125" style="4" customWidth="1"/>
    <col min="5123" max="5124" width="9.28515625" style="4" customWidth="1"/>
    <col min="5125" max="5126" width="8.140625" style="4" customWidth="1"/>
    <col min="5127" max="5129" width="8.28515625" style="4" customWidth="1"/>
    <col min="5130" max="5130" width="10" style="4" customWidth="1"/>
    <col min="5131" max="5131" width="10.28515625" style="4" customWidth="1"/>
    <col min="5132" max="5132" width="1.7109375" style="4" customWidth="1"/>
    <col min="5133" max="5142" width="17.28515625" style="4" customWidth="1"/>
    <col min="5143" max="5144" width="10.7109375" style="4" customWidth="1"/>
    <col min="5145" max="5146" width="17.28515625" style="4" customWidth="1"/>
    <col min="5147" max="5147" width="18.42578125" style="4" bestFit="1" customWidth="1"/>
    <col min="5148" max="5164" width="17.28515625" style="4" customWidth="1"/>
    <col min="5165" max="5374" width="9.140625" style="4"/>
    <col min="5375" max="5375" width="4" style="4" customWidth="1"/>
    <col min="5376" max="5376" width="21.140625" style="4" customWidth="1"/>
    <col min="5377" max="5377" width="7.28515625" style="4" customWidth="1"/>
    <col min="5378" max="5378" width="9.5703125" style="4" customWidth="1"/>
    <col min="5379" max="5380" width="9.28515625" style="4" customWidth="1"/>
    <col min="5381" max="5382" width="8.140625" style="4" customWidth="1"/>
    <col min="5383" max="5385" width="8.28515625" style="4" customWidth="1"/>
    <col min="5386" max="5386" width="10" style="4" customWidth="1"/>
    <col min="5387" max="5387" width="10.28515625" style="4" customWidth="1"/>
    <col min="5388" max="5388" width="1.7109375" style="4" customWidth="1"/>
    <col min="5389" max="5398" width="17.28515625" style="4" customWidth="1"/>
    <col min="5399" max="5400" width="10.7109375" style="4" customWidth="1"/>
    <col min="5401" max="5402" width="17.28515625" style="4" customWidth="1"/>
    <col min="5403" max="5403" width="18.42578125" style="4" bestFit="1" customWidth="1"/>
    <col min="5404" max="5420" width="17.28515625" style="4" customWidth="1"/>
    <col min="5421" max="5630" width="9.140625" style="4"/>
    <col min="5631" max="5631" width="4" style="4" customWidth="1"/>
    <col min="5632" max="5632" width="21.140625" style="4" customWidth="1"/>
    <col min="5633" max="5633" width="7.28515625" style="4" customWidth="1"/>
    <col min="5634" max="5634" width="9.5703125" style="4" customWidth="1"/>
    <col min="5635" max="5636" width="9.28515625" style="4" customWidth="1"/>
    <col min="5637" max="5638" width="8.140625" style="4" customWidth="1"/>
    <col min="5639" max="5641" width="8.28515625" style="4" customWidth="1"/>
    <col min="5642" max="5642" width="10" style="4" customWidth="1"/>
    <col min="5643" max="5643" width="10.28515625" style="4" customWidth="1"/>
    <col min="5644" max="5644" width="1.7109375" style="4" customWidth="1"/>
    <col min="5645" max="5654" width="17.28515625" style="4" customWidth="1"/>
    <col min="5655" max="5656" width="10.7109375" style="4" customWidth="1"/>
    <col min="5657" max="5658" width="17.28515625" style="4" customWidth="1"/>
    <col min="5659" max="5659" width="18.42578125" style="4" bestFit="1" customWidth="1"/>
    <col min="5660" max="5676" width="17.28515625" style="4" customWidth="1"/>
    <col min="5677" max="5886" width="9.140625" style="4"/>
    <col min="5887" max="5887" width="4" style="4" customWidth="1"/>
    <col min="5888" max="5888" width="21.140625" style="4" customWidth="1"/>
    <col min="5889" max="5889" width="7.28515625" style="4" customWidth="1"/>
    <col min="5890" max="5890" width="9.5703125" style="4" customWidth="1"/>
    <col min="5891" max="5892" width="9.28515625" style="4" customWidth="1"/>
    <col min="5893" max="5894" width="8.140625" style="4" customWidth="1"/>
    <col min="5895" max="5897" width="8.28515625" style="4" customWidth="1"/>
    <col min="5898" max="5898" width="10" style="4" customWidth="1"/>
    <col min="5899" max="5899" width="10.28515625" style="4" customWidth="1"/>
    <col min="5900" max="5900" width="1.7109375" style="4" customWidth="1"/>
    <col min="5901" max="5910" width="17.28515625" style="4" customWidth="1"/>
    <col min="5911" max="5912" width="10.7109375" style="4" customWidth="1"/>
    <col min="5913" max="5914" width="17.28515625" style="4" customWidth="1"/>
    <col min="5915" max="5915" width="18.42578125" style="4" bestFit="1" customWidth="1"/>
    <col min="5916" max="5932" width="17.28515625" style="4" customWidth="1"/>
    <col min="5933" max="6142" width="9.140625" style="4"/>
    <col min="6143" max="6143" width="4" style="4" customWidth="1"/>
    <col min="6144" max="6144" width="21.140625" style="4" customWidth="1"/>
    <col min="6145" max="6145" width="7.28515625" style="4" customWidth="1"/>
    <col min="6146" max="6146" width="9.5703125" style="4" customWidth="1"/>
    <col min="6147" max="6148" width="9.28515625" style="4" customWidth="1"/>
    <col min="6149" max="6150" width="8.140625" style="4" customWidth="1"/>
    <col min="6151" max="6153" width="8.28515625" style="4" customWidth="1"/>
    <col min="6154" max="6154" width="10" style="4" customWidth="1"/>
    <col min="6155" max="6155" width="10.28515625" style="4" customWidth="1"/>
    <col min="6156" max="6156" width="1.7109375" style="4" customWidth="1"/>
    <col min="6157" max="6166" width="17.28515625" style="4" customWidth="1"/>
    <col min="6167" max="6168" width="10.7109375" style="4" customWidth="1"/>
    <col min="6169" max="6170" width="17.28515625" style="4" customWidth="1"/>
    <col min="6171" max="6171" width="18.42578125" style="4" bestFit="1" customWidth="1"/>
    <col min="6172" max="6188" width="17.28515625" style="4" customWidth="1"/>
    <col min="6189" max="6398" width="9.140625" style="4"/>
    <col min="6399" max="6399" width="4" style="4" customWidth="1"/>
    <col min="6400" max="6400" width="21.140625" style="4" customWidth="1"/>
    <col min="6401" max="6401" width="7.28515625" style="4" customWidth="1"/>
    <col min="6402" max="6402" width="9.5703125" style="4" customWidth="1"/>
    <col min="6403" max="6404" width="9.28515625" style="4" customWidth="1"/>
    <col min="6405" max="6406" width="8.140625" style="4" customWidth="1"/>
    <col min="6407" max="6409" width="8.28515625" style="4" customWidth="1"/>
    <col min="6410" max="6410" width="10" style="4" customWidth="1"/>
    <col min="6411" max="6411" width="10.28515625" style="4" customWidth="1"/>
    <col min="6412" max="6412" width="1.7109375" style="4" customWidth="1"/>
    <col min="6413" max="6422" width="17.28515625" style="4" customWidth="1"/>
    <col min="6423" max="6424" width="10.7109375" style="4" customWidth="1"/>
    <col min="6425" max="6426" width="17.28515625" style="4" customWidth="1"/>
    <col min="6427" max="6427" width="18.42578125" style="4" bestFit="1" customWidth="1"/>
    <col min="6428" max="6444" width="17.28515625" style="4" customWidth="1"/>
    <col min="6445" max="6654" width="9.140625" style="4"/>
    <col min="6655" max="6655" width="4" style="4" customWidth="1"/>
    <col min="6656" max="6656" width="21.140625" style="4" customWidth="1"/>
    <col min="6657" max="6657" width="7.28515625" style="4" customWidth="1"/>
    <col min="6658" max="6658" width="9.5703125" style="4" customWidth="1"/>
    <col min="6659" max="6660" width="9.28515625" style="4" customWidth="1"/>
    <col min="6661" max="6662" width="8.140625" style="4" customWidth="1"/>
    <col min="6663" max="6665" width="8.28515625" style="4" customWidth="1"/>
    <col min="6666" max="6666" width="10" style="4" customWidth="1"/>
    <col min="6667" max="6667" width="10.28515625" style="4" customWidth="1"/>
    <col min="6668" max="6668" width="1.7109375" style="4" customWidth="1"/>
    <col min="6669" max="6678" width="17.28515625" style="4" customWidth="1"/>
    <col min="6679" max="6680" width="10.7109375" style="4" customWidth="1"/>
    <col min="6681" max="6682" width="17.28515625" style="4" customWidth="1"/>
    <col min="6683" max="6683" width="18.42578125" style="4" bestFit="1" customWidth="1"/>
    <col min="6684" max="6700" width="17.28515625" style="4" customWidth="1"/>
    <col min="6701" max="6910" width="9.140625" style="4"/>
    <col min="6911" max="6911" width="4" style="4" customWidth="1"/>
    <col min="6912" max="6912" width="21.140625" style="4" customWidth="1"/>
    <col min="6913" max="6913" width="7.28515625" style="4" customWidth="1"/>
    <col min="6914" max="6914" width="9.5703125" style="4" customWidth="1"/>
    <col min="6915" max="6916" width="9.28515625" style="4" customWidth="1"/>
    <col min="6917" max="6918" width="8.140625" style="4" customWidth="1"/>
    <col min="6919" max="6921" width="8.28515625" style="4" customWidth="1"/>
    <col min="6922" max="6922" width="10" style="4" customWidth="1"/>
    <col min="6923" max="6923" width="10.28515625" style="4" customWidth="1"/>
    <col min="6924" max="6924" width="1.7109375" style="4" customWidth="1"/>
    <col min="6925" max="6934" width="17.28515625" style="4" customWidth="1"/>
    <col min="6935" max="6936" width="10.7109375" style="4" customWidth="1"/>
    <col min="6937" max="6938" width="17.28515625" style="4" customWidth="1"/>
    <col min="6939" max="6939" width="18.42578125" style="4" bestFit="1" customWidth="1"/>
    <col min="6940" max="6956" width="17.28515625" style="4" customWidth="1"/>
    <col min="6957" max="7166" width="9.140625" style="4"/>
    <col min="7167" max="7167" width="4" style="4" customWidth="1"/>
    <col min="7168" max="7168" width="21.140625" style="4" customWidth="1"/>
    <col min="7169" max="7169" width="7.28515625" style="4" customWidth="1"/>
    <col min="7170" max="7170" width="9.5703125" style="4" customWidth="1"/>
    <col min="7171" max="7172" width="9.28515625" style="4" customWidth="1"/>
    <col min="7173" max="7174" width="8.140625" style="4" customWidth="1"/>
    <col min="7175" max="7177" width="8.28515625" style="4" customWidth="1"/>
    <col min="7178" max="7178" width="10" style="4" customWidth="1"/>
    <col min="7179" max="7179" width="10.28515625" style="4" customWidth="1"/>
    <col min="7180" max="7180" width="1.7109375" style="4" customWidth="1"/>
    <col min="7181" max="7190" width="17.28515625" style="4" customWidth="1"/>
    <col min="7191" max="7192" width="10.7109375" style="4" customWidth="1"/>
    <col min="7193" max="7194" width="17.28515625" style="4" customWidth="1"/>
    <col min="7195" max="7195" width="18.42578125" style="4" bestFit="1" customWidth="1"/>
    <col min="7196" max="7212" width="17.28515625" style="4" customWidth="1"/>
    <col min="7213" max="7422" width="9.140625" style="4"/>
    <col min="7423" max="7423" width="4" style="4" customWidth="1"/>
    <col min="7424" max="7424" width="21.140625" style="4" customWidth="1"/>
    <col min="7425" max="7425" width="7.28515625" style="4" customWidth="1"/>
    <col min="7426" max="7426" width="9.5703125" style="4" customWidth="1"/>
    <col min="7427" max="7428" width="9.28515625" style="4" customWidth="1"/>
    <col min="7429" max="7430" width="8.140625" style="4" customWidth="1"/>
    <col min="7431" max="7433" width="8.28515625" style="4" customWidth="1"/>
    <col min="7434" max="7434" width="10" style="4" customWidth="1"/>
    <col min="7435" max="7435" width="10.28515625" style="4" customWidth="1"/>
    <col min="7436" max="7436" width="1.7109375" style="4" customWidth="1"/>
    <col min="7437" max="7446" width="17.28515625" style="4" customWidth="1"/>
    <col min="7447" max="7448" width="10.7109375" style="4" customWidth="1"/>
    <col min="7449" max="7450" width="17.28515625" style="4" customWidth="1"/>
    <col min="7451" max="7451" width="18.42578125" style="4" bestFit="1" customWidth="1"/>
    <col min="7452" max="7468" width="17.28515625" style="4" customWidth="1"/>
    <col min="7469" max="7678" width="9.140625" style="4"/>
    <col min="7679" max="7679" width="4" style="4" customWidth="1"/>
    <col min="7680" max="7680" width="21.140625" style="4" customWidth="1"/>
    <col min="7681" max="7681" width="7.28515625" style="4" customWidth="1"/>
    <col min="7682" max="7682" width="9.5703125" style="4" customWidth="1"/>
    <col min="7683" max="7684" width="9.28515625" style="4" customWidth="1"/>
    <col min="7685" max="7686" width="8.140625" style="4" customWidth="1"/>
    <col min="7687" max="7689" width="8.28515625" style="4" customWidth="1"/>
    <col min="7690" max="7690" width="10" style="4" customWidth="1"/>
    <col min="7691" max="7691" width="10.28515625" style="4" customWidth="1"/>
    <col min="7692" max="7692" width="1.7109375" style="4" customWidth="1"/>
    <col min="7693" max="7702" width="17.28515625" style="4" customWidth="1"/>
    <col min="7703" max="7704" width="10.7109375" style="4" customWidth="1"/>
    <col min="7705" max="7706" width="17.28515625" style="4" customWidth="1"/>
    <col min="7707" max="7707" width="18.42578125" style="4" bestFit="1" customWidth="1"/>
    <col min="7708" max="7724" width="17.28515625" style="4" customWidth="1"/>
    <col min="7725" max="7934" width="9.140625" style="4"/>
    <col min="7935" max="7935" width="4" style="4" customWidth="1"/>
    <col min="7936" max="7936" width="21.140625" style="4" customWidth="1"/>
    <col min="7937" max="7937" width="7.28515625" style="4" customWidth="1"/>
    <col min="7938" max="7938" width="9.5703125" style="4" customWidth="1"/>
    <col min="7939" max="7940" width="9.28515625" style="4" customWidth="1"/>
    <col min="7941" max="7942" width="8.140625" style="4" customWidth="1"/>
    <col min="7943" max="7945" width="8.28515625" style="4" customWidth="1"/>
    <col min="7946" max="7946" width="10" style="4" customWidth="1"/>
    <col min="7947" max="7947" width="10.28515625" style="4" customWidth="1"/>
    <col min="7948" max="7948" width="1.7109375" style="4" customWidth="1"/>
    <col min="7949" max="7958" width="17.28515625" style="4" customWidth="1"/>
    <col min="7959" max="7960" width="10.7109375" style="4" customWidth="1"/>
    <col min="7961" max="7962" width="17.28515625" style="4" customWidth="1"/>
    <col min="7963" max="7963" width="18.42578125" style="4" bestFit="1" customWidth="1"/>
    <col min="7964" max="7980" width="17.28515625" style="4" customWidth="1"/>
    <col min="7981" max="8190" width="9.140625" style="4"/>
    <col min="8191" max="8191" width="4" style="4" customWidth="1"/>
    <col min="8192" max="8192" width="21.140625" style="4" customWidth="1"/>
    <col min="8193" max="8193" width="7.28515625" style="4" customWidth="1"/>
    <col min="8194" max="8194" width="9.5703125" style="4" customWidth="1"/>
    <col min="8195" max="8196" width="9.28515625" style="4" customWidth="1"/>
    <col min="8197" max="8198" width="8.140625" style="4" customWidth="1"/>
    <col min="8199" max="8201" width="8.28515625" style="4" customWidth="1"/>
    <col min="8202" max="8202" width="10" style="4" customWidth="1"/>
    <col min="8203" max="8203" width="10.28515625" style="4" customWidth="1"/>
    <col min="8204" max="8204" width="1.7109375" style="4" customWidth="1"/>
    <col min="8205" max="8214" width="17.28515625" style="4" customWidth="1"/>
    <col min="8215" max="8216" width="10.7109375" style="4" customWidth="1"/>
    <col min="8217" max="8218" width="17.28515625" style="4" customWidth="1"/>
    <col min="8219" max="8219" width="18.42578125" style="4" bestFit="1" customWidth="1"/>
    <col min="8220" max="8236" width="17.28515625" style="4" customWidth="1"/>
    <col min="8237" max="8446" width="9.140625" style="4"/>
    <col min="8447" max="8447" width="4" style="4" customWidth="1"/>
    <col min="8448" max="8448" width="21.140625" style="4" customWidth="1"/>
    <col min="8449" max="8449" width="7.28515625" style="4" customWidth="1"/>
    <col min="8450" max="8450" width="9.5703125" style="4" customWidth="1"/>
    <col min="8451" max="8452" width="9.28515625" style="4" customWidth="1"/>
    <col min="8453" max="8454" width="8.140625" style="4" customWidth="1"/>
    <col min="8455" max="8457" width="8.28515625" style="4" customWidth="1"/>
    <col min="8458" max="8458" width="10" style="4" customWidth="1"/>
    <col min="8459" max="8459" width="10.28515625" style="4" customWidth="1"/>
    <col min="8460" max="8460" width="1.7109375" style="4" customWidth="1"/>
    <col min="8461" max="8470" width="17.28515625" style="4" customWidth="1"/>
    <col min="8471" max="8472" width="10.7109375" style="4" customWidth="1"/>
    <col min="8473" max="8474" width="17.28515625" style="4" customWidth="1"/>
    <col min="8475" max="8475" width="18.42578125" style="4" bestFit="1" customWidth="1"/>
    <col min="8476" max="8492" width="17.28515625" style="4" customWidth="1"/>
    <col min="8493" max="8702" width="9.140625" style="4"/>
    <col min="8703" max="8703" width="4" style="4" customWidth="1"/>
    <col min="8704" max="8704" width="21.140625" style="4" customWidth="1"/>
    <col min="8705" max="8705" width="7.28515625" style="4" customWidth="1"/>
    <col min="8706" max="8706" width="9.5703125" style="4" customWidth="1"/>
    <col min="8707" max="8708" width="9.28515625" style="4" customWidth="1"/>
    <col min="8709" max="8710" width="8.140625" style="4" customWidth="1"/>
    <col min="8711" max="8713" width="8.28515625" style="4" customWidth="1"/>
    <col min="8714" max="8714" width="10" style="4" customWidth="1"/>
    <col min="8715" max="8715" width="10.28515625" style="4" customWidth="1"/>
    <col min="8716" max="8716" width="1.7109375" style="4" customWidth="1"/>
    <col min="8717" max="8726" width="17.28515625" style="4" customWidth="1"/>
    <col min="8727" max="8728" width="10.7109375" style="4" customWidth="1"/>
    <col min="8729" max="8730" width="17.28515625" style="4" customWidth="1"/>
    <col min="8731" max="8731" width="18.42578125" style="4" bestFit="1" customWidth="1"/>
    <col min="8732" max="8748" width="17.28515625" style="4" customWidth="1"/>
    <col min="8749" max="8958" width="9.140625" style="4"/>
    <col min="8959" max="8959" width="4" style="4" customWidth="1"/>
    <col min="8960" max="8960" width="21.140625" style="4" customWidth="1"/>
    <col min="8961" max="8961" width="7.28515625" style="4" customWidth="1"/>
    <col min="8962" max="8962" width="9.5703125" style="4" customWidth="1"/>
    <col min="8963" max="8964" width="9.28515625" style="4" customWidth="1"/>
    <col min="8965" max="8966" width="8.140625" style="4" customWidth="1"/>
    <col min="8967" max="8969" width="8.28515625" style="4" customWidth="1"/>
    <col min="8970" max="8970" width="10" style="4" customWidth="1"/>
    <col min="8971" max="8971" width="10.28515625" style="4" customWidth="1"/>
    <col min="8972" max="8972" width="1.7109375" style="4" customWidth="1"/>
    <col min="8973" max="8982" width="17.28515625" style="4" customWidth="1"/>
    <col min="8983" max="8984" width="10.7109375" style="4" customWidth="1"/>
    <col min="8985" max="8986" width="17.28515625" style="4" customWidth="1"/>
    <col min="8987" max="8987" width="18.42578125" style="4" bestFit="1" customWidth="1"/>
    <col min="8988" max="9004" width="17.28515625" style="4" customWidth="1"/>
    <col min="9005" max="9214" width="9.140625" style="4"/>
    <col min="9215" max="9215" width="4" style="4" customWidth="1"/>
    <col min="9216" max="9216" width="21.140625" style="4" customWidth="1"/>
    <col min="9217" max="9217" width="7.28515625" style="4" customWidth="1"/>
    <col min="9218" max="9218" width="9.5703125" style="4" customWidth="1"/>
    <col min="9219" max="9220" width="9.28515625" style="4" customWidth="1"/>
    <col min="9221" max="9222" width="8.140625" style="4" customWidth="1"/>
    <col min="9223" max="9225" width="8.28515625" style="4" customWidth="1"/>
    <col min="9226" max="9226" width="10" style="4" customWidth="1"/>
    <col min="9227" max="9227" width="10.28515625" style="4" customWidth="1"/>
    <col min="9228" max="9228" width="1.7109375" style="4" customWidth="1"/>
    <col min="9229" max="9238" width="17.28515625" style="4" customWidth="1"/>
    <col min="9239" max="9240" width="10.7109375" style="4" customWidth="1"/>
    <col min="9241" max="9242" width="17.28515625" style="4" customWidth="1"/>
    <col min="9243" max="9243" width="18.42578125" style="4" bestFit="1" customWidth="1"/>
    <col min="9244" max="9260" width="17.28515625" style="4" customWidth="1"/>
    <col min="9261" max="9470" width="9.140625" style="4"/>
    <col min="9471" max="9471" width="4" style="4" customWidth="1"/>
    <col min="9472" max="9472" width="21.140625" style="4" customWidth="1"/>
    <col min="9473" max="9473" width="7.28515625" style="4" customWidth="1"/>
    <col min="9474" max="9474" width="9.5703125" style="4" customWidth="1"/>
    <col min="9475" max="9476" width="9.28515625" style="4" customWidth="1"/>
    <col min="9477" max="9478" width="8.140625" style="4" customWidth="1"/>
    <col min="9479" max="9481" width="8.28515625" style="4" customWidth="1"/>
    <col min="9482" max="9482" width="10" style="4" customWidth="1"/>
    <col min="9483" max="9483" width="10.28515625" style="4" customWidth="1"/>
    <col min="9484" max="9484" width="1.7109375" style="4" customWidth="1"/>
    <col min="9485" max="9494" width="17.28515625" style="4" customWidth="1"/>
    <col min="9495" max="9496" width="10.7109375" style="4" customWidth="1"/>
    <col min="9497" max="9498" width="17.28515625" style="4" customWidth="1"/>
    <col min="9499" max="9499" width="18.42578125" style="4" bestFit="1" customWidth="1"/>
    <col min="9500" max="9516" width="17.28515625" style="4" customWidth="1"/>
    <col min="9517" max="9726" width="9.140625" style="4"/>
    <col min="9727" max="9727" width="4" style="4" customWidth="1"/>
    <col min="9728" max="9728" width="21.140625" style="4" customWidth="1"/>
    <col min="9729" max="9729" width="7.28515625" style="4" customWidth="1"/>
    <col min="9730" max="9730" width="9.5703125" style="4" customWidth="1"/>
    <col min="9731" max="9732" width="9.28515625" style="4" customWidth="1"/>
    <col min="9733" max="9734" width="8.140625" style="4" customWidth="1"/>
    <col min="9735" max="9737" width="8.28515625" style="4" customWidth="1"/>
    <col min="9738" max="9738" width="10" style="4" customWidth="1"/>
    <col min="9739" max="9739" width="10.28515625" style="4" customWidth="1"/>
    <col min="9740" max="9740" width="1.7109375" style="4" customWidth="1"/>
    <col min="9741" max="9750" width="17.28515625" style="4" customWidth="1"/>
    <col min="9751" max="9752" width="10.7109375" style="4" customWidth="1"/>
    <col min="9753" max="9754" width="17.28515625" style="4" customWidth="1"/>
    <col min="9755" max="9755" width="18.42578125" style="4" bestFit="1" customWidth="1"/>
    <col min="9756" max="9772" width="17.28515625" style="4" customWidth="1"/>
    <col min="9773" max="9982" width="9.140625" style="4"/>
    <col min="9983" max="9983" width="4" style="4" customWidth="1"/>
    <col min="9984" max="9984" width="21.140625" style="4" customWidth="1"/>
    <col min="9985" max="9985" width="7.28515625" style="4" customWidth="1"/>
    <col min="9986" max="9986" width="9.5703125" style="4" customWidth="1"/>
    <col min="9987" max="9988" width="9.28515625" style="4" customWidth="1"/>
    <col min="9989" max="9990" width="8.140625" style="4" customWidth="1"/>
    <col min="9991" max="9993" width="8.28515625" style="4" customWidth="1"/>
    <col min="9994" max="9994" width="10" style="4" customWidth="1"/>
    <col min="9995" max="9995" width="10.28515625" style="4" customWidth="1"/>
    <col min="9996" max="9996" width="1.7109375" style="4" customWidth="1"/>
    <col min="9997" max="10006" width="17.28515625" style="4" customWidth="1"/>
    <col min="10007" max="10008" width="10.7109375" style="4" customWidth="1"/>
    <col min="10009" max="10010" width="17.28515625" style="4" customWidth="1"/>
    <col min="10011" max="10011" width="18.42578125" style="4" bestFit="1" customWidth="1"/>
    <col min="10012" max="10028" width="17.28515625" style="4" customWidth="1"/>
    <col min="10029" max="10238" width="9.140625" style="4"/>
    <col min="10239" max="10239" width="4" style="4" customWidth="1"/>
    <col min="10240" max="10240" width="21.140625" style="4" customWidth="1"/>
    <col min="10241" max="10241" width="7.28515625" style="4" customWidth="1"/>
    <col min="10242" max="10242" width="9.5703125" style="4" customWidth="1"/>
    <col min="10243" max="10244" width="9.28515625" style="4" customWidth="1"/>
    <col min="10245" max="10246" width="8.140625" style="4" customWidth="1"/>
    <col min="10247" max="10249" width="8.28515625" style="4" customWidth="1"/>
    <col min="10250" max="10250" width="10" style="4" customWidth="1"/>
    <col min="10251" max="10251" width="10.28515625" style="4" customWidth="1"/>
    <col min="10252" max="10252" width="1.7109375" style="4" customWidth="1"/>
    <col min="10253" max="10262" width="17.28515625" style="4" customWidth="1"/>
    <col min="10263" max="10264" width="10.7109375" style="4" customWidth="1"/>
    <col min="10265" max="10266" width="17.28515625" style="4" customWidth="1"/>
    <col min="10267" max="10267" width="18.42578125" style="4" bestFit="1" customWidth="1"/>
    <col min="10268" max="10284" width="17.28515625" style="4" customWidth="1"/>
    <col min="10285" max="10494" width="9.140625" style="4"/>
    <col min="10495" max="10495" width="4" style="4" customWidth="1"/>
    <col min="10496" max="10496" width="21.140625" style="4" customWidth="1"/>
    <col min="10497" max="10497" width="7.28515625" style="4" customWidth="1"/>
    <col min="10498" max="10498" width="9.5703125" style="4" customWidth="1"/>
    <col min="10499" max="10500" width="9.28515625" style="4" customWidth="1"/>
    <col min="10501" max="10502" width="8.140625" style="4" customWidth="1"/>
    <col min="10503" max="10505" width="8.28515625" style="4" customWidth="1"/>
    <col min="10506" max="10506" width="10" style="4" customWidth="1"/>
    <col min="10507" max="10507" width="10.28515625" style="4" customWidth="1"/>
    <col min="10508" max="10508" width="1.7109375" style="4" customWidth="1"/>
    <col min="10509" max="10518" width="17.28515625" style="4" customWidth="1"/>
    <col min="10519" max="10520" width="10.7109375" style="4" customWidth="1"/>
    <col min="10521" max="10522" width="17.28515625" style="4" customWidth="1"/>
    <col min="10523" max="10523" width="18.42578125" style="4" bestFit="1" customWidth="1"/>
    <col min="10524" max="10540" width="17.28515625" style="4" customWidth="1"/>
    <col min="10541" max="10750" width="9.140625" style="4"/>
    <col min="10751" max="10751" width="4" style="4" customWidth="1"/>
    <col min="10752" max="10752" width="21.140625" style="4" customWidth="1"/>
    <col min="10753" max="10753" width="7.28515625" style="4" customWidth="1"/>
    <col min="10754" max="10754" width="9.5703125" style="4" customWidth="1"/>
    <col min="10755" max="10756" width="9.28515625" style="4" customWidth="1"/>
    <col min="10757" max="10758" width="8.140625" style="4" customWidth="1"/>
    <col min="10759" max="10761" width="8.28515625" style="4" customWidth="1"/>
    <col min="10762" max="10762" width="10" style="4" customWidth="1"/>
    <col min="10763" max="10763" width="10.28515625" style="4" customWidth="1"/>
    <col min="10764" max="10764" width="1.7109375" style="4" customWidth="1"/>
    <col min="10765" max="10774" width="17.28515625" style="4" customWidth="1"/>
    <col min="10775" max="10776" width="10.7109375" style="4" customWidth="1"/>
    <col min="10777" max="10778" width="17.28515625" style="4" customWidth="1"/>
    <col min="10779" max="10779" width="18.42578125" style="4" bestFit="1" customWidth="1"/>
    <col min="10780" max="10796" width="17.28515625" style="4" customWidth="1"/>
    <col min="10797" max="11006" width="9.140625" style="4"/>
    <col min="11007" max="11007" width="4" style="4" customWidth="1"/>
    <col min="11008" max="11008" width="21.140625" style="4" customWidth="1"/>
    <col min="11009" max="11009" width="7.28515625" style="4" customWidth="1"/>
    <col min="11010" max="11010" width="9.5703125" style="4" customWidth="1"/>
    <col min="11011" max="11012" width="9.28515625" style="4" customWidth="1"/>
    <col min="11013" max="11014" width="8.140625" style="4" customWidth="1"/>
    <col min="11015" max="11017" width="8.28515625" style="4" customWidth="1"/>
    <col min="11018" max="11018" width="10" style="4" customWidth="1"/>
    <col min="11019" max="11019" width="10.28515625" style="4" customWidth="1"/>
    <col min="11020" max="11020" width="1.7109375" style="4" customWidth="1"/>
    <col min="11021" max="11030" width="17.28515625" style="4" customWidth="1"/>
    <col min="11031" max="11032" width="10.7109375" style="4" customWidth="1"/>
    <col min="11033" max="11034" width="17.28515625" style="4" customWidth="1"/>
    <col min="11035" max="11035" width="18.42578125" style="4" bestFit="1" customWidth="1"/>
    <col min="11036" max="11052" width="17.28515625" style="4" customWidth="1"/>
    <col min="11053" max="11262" width="9.140625" style="4"/>
    <col min="11263" max="11263" width="4" style="4" customWidth="1"/>
    <col min="11264" max="11264" width="21.140625" style="4" customWidth="1"/>
    <col min="11265" max="11265" width="7.28515625" style="4" customWidth="1"/>
    <col min="11266" max="11266" width="9.5703125" style="4" customWidth="1"/>
    <col min="11267" max="11268" width="9.28515625" style="4" customWidth="1"/>
    <col min="11269" max="11270" width="8.140625" style="4" customWidth="1"/>
    <col min="11271" max="11273" width="8.28515625" style="4" customWidth="1"/>
    <col min="11274" max="11274" width="10" style="4" customWidth="1"/>
    <col min="11275" max="11275" width="10.28515625" style="4" customWidth="1"/>
    <col min="11276" max="11276" width="1.7109375" style="4" customWidth="1"/>
    <col min="11277" max="11286" width="17.28515625" style="4" customWidth="1"/>
    <col min="11287" max="11288" width="10.7109375" style="4" customWidth="1"/>
    <col min="11289" max="11290" width="17.28515625" style="4" customWidth="1"/>
    <col min="11291" max="11291" width="18.42578125" style="4" bestFit="1" customWidth="1"/>
    <col min="11292" max="11308" width="17.28515625" style="4" customWidth="1"/>
    <col min="11309" max="11518" width="9.140625" style="4"/>
    <col min="11519" max="11519" width="4" style="4" customWidth="1"/>
    <col min="11520" max="11520" width="21.140625" style="4" customWidth="1"/>
    <col min="11521" max="11521" width="7.28515625" style="4" customWidth="1"/>
    <col min="11522" max="11522" width="9.5703125" style="4" customWidth="1"/>
    <col min="11523" max="11524" width="9.28515625" style="4" customWidth="1"/>
    <col min="11525" max="11526" width="8.140625" style="4" customWidth="1"/>
    <col min="11527" max="11529" width="8.28515625" style="4" customWidth="1"/>
    <col min="11530" max="11530" width="10" style="4" customWidth="1"/>
    <col min="11531" max="11531" width="10.28515625" style="4" customWidth="1"/>
    <col min="11532" max="11532" width="1.7109375" style="4" customWidth="1"/>
    <col min="11533" max="11542" width="17.28515625" style="4" customWidth="1"/>
    <col min="11543" max="11544" width="10.7109375" style="4" customWidth="1"/>
    <col min="11545" max="11546" width="17.28515625" style="4" customWidth="1"/>
    <col min="11547" max="11547" width="18.42578125" style="4" bestFit="1" customWidth="1"/>
    <col min="11548" max="11564" width="17.28515625" style="4" customWidth="1"/>
    <col min="11565" max="11774" width="9.140625" style="4"/>
    <col min="11775" max="11775" width="4" style="4" customWidth="1"/>
    <col min="11776" max="11776" width="21.140625" style="4" customWidth="1"/>
    <col min="11777" max="11777" width="7.28515625" style="4" customWidth="1"/>
    <col min="11778" max="11778" width="9.5703125" style="4" customWidth="1"/>
    <col min="11779" max="11780" width="9.28515625" style="4" customWidth="1"/>
    <col min="11781" max="11782" width="8.140625" style="4" customWidth="1"/>
    <col min="11783" max="11785" width="8.28515625" style="4" customWidth="1"/>
    <col min="11786" max="11786" width="10" style="4" customWidth="1"/>
    <col min="11787" max="11787" width="10.28515625" style="4" customWidth="1"/>
    <col min="11788" max="11788" width="1.7109375" style="4" customWidth="1"/>
    <col min="11789" max="11798" width="17.28515625" style="4" customWidth="1"/>
    <col min="11799" max="11800" width="10.7109375" style="4" customWidth="1"/>
    <col min="11801" max="11802" width="17.28515625" style="4" customWidth="1"/>
    <col min="11803" max="11803" width="18.42578125" style="4" bestFit="1" customWidth="1"/>
    <col min="11804" max="11820" width="17.28515625" style="4" customWidth="1"/>
    <col min="11821" max="12030" width="9.140625" style="4"/>
    <col min="12031" max="12031" width="4" style="4" customWidth="1"/>
    <col min="12032" max="12032" width="21.140625" style="4" customWidth="1"/>
    <col min="12033" max="12033" width="7.28515625" style="4" customWidth="1"/>
    <col min="12034" max="12034" width="9.5703125" style="4" customWidth="1"/>
    <col min="12035" max="12036" width="9.28515625" style="4" customWidth="1"/>
    <col min="12037" max="12038" width="8.140625" style="4" customWidth="1"/>
    <col min="12039" max="12041" width="8.28515625" style="4" customWidth="1"/>
    <col min="12042" max="12042" width="10" style="4" customWidth="1"/>
    <col min="12043" max="12043" width="10.28515625" style="4" customWidth="1"/>
    <col min="12044" max="12044" width="1.7109375" style="4" customWidth="1"/>
    <col min="12045" max="12054" width="17.28515625" style="4" customWidth="1"/>
    <col min="12055" max="12056" width="10.7109375" style="4" customWidth="1"/>
    <col min="12057" max="12058" width="17.28515625" style="4" customWidth="1"/>
    <col min="12059" max="12059" width="18.42578125" style="4" bestFit="1" customWidth="1"/>
    <col min="12060" max="12076" width="17.28515625" style="4" customWidth="1"/>
    <col min="12077" max="12286" width="9.140625" style="4"/>
    <col min="12287" max="12287" width="4" style="4" customWidth="1"/>
    <col min="12288" max="12288" width="21.140625" style="4" customWidth="1"/>
    <col min="12289" max="12289" width="7.28515625" style="4" customWidth="1"/>
    <col min="12290" max="12290" width="9.5703125" style="4" customWidth="1"/>
    <col min="12291" max="12292" width="9.28515625" style="4" customWidth="1"/>
    <col min="12293" max="12294" width="8.140625" style="4" customWidth="1"/>
    <col min="12295" max="12297" width="8.28515625" style="4" customWidth="1"/>
    <col min="12298" max="12298" width="10" style="4" customWidth="1"/>
    <col min="12299" max="12299" width="10.28515625" style="4" customWidth="1"/>
    <col min="12300" max="12300" width="1.7109375" style="4" customWidth="1"/>
    <col min="12301" max="12310" width="17.28515625" style="4" customWidth="1"/>
    <col min="12311" max="12312" width="10.7109375" style="4" customWidth="1"/>
    <col min="12313" max="12314" width="17.28515625" style="4" customWidth="1"/>
    <col min="12315" max="12315" width="18.42578125" style="4" bestFit="1" customWidth="1"/>
    <col min="12316" max="12332" width="17.28515625" style="4" customWidth="1"/>
    <col min="12333" max="12542" width="9.140625" style="4"/>
    <col min="12543" max="12543" width="4" style="4" customWidth="1"/>
    <col min="12544" max="12544" width="21.140625" style="4" customWidth="1"/>
    <col min="12545" max="12545" width="7.28515625" style="4" customWidth="1"/>
    <col min="12546" max="12546" width="9.5703125" style="4" customWidth="1"/>
    <col min="12547" max="12548" width="9.28515625" style="4" customWidth="1"/>
    <col min="12549" max="12550" width="8.140625" style="4" customWidth="1"/>
    <col min="12551" max="12553" width="8.28515625" style="4" customWidth="1"/>
    <col min="12554" max="12554" width="10" style="4" customWidth="1"/>
    <col min="12555" max="12555" width="10.28515625" style="4" customWidth="1"/>
    <col min="12556" max="12556" width="1.7109375" style="4" customWidth="1"/>
    <col min="12557" max="12566" width="17.28515625" style="4" customWidth="1"/>
    <col min="12567" max="12568" width="10.7109375" style="4" customWidth="1"/>
    <col min="12569" max="12570" width="17.28515625" style="4" customWidth="1"/>
    <col min="12571" max="12571" width="18.42578125" style="4" bestFit="1" customWidth="1"/>
    <col min="12572" max="12588" width="17.28515625" style="4" customWidth="1"/>
    <col min="12589" max="12798" width="9.140625" style="4"/>
    <col min="12799" max="12799" width="4" style="4" customWidth="1"/>
    <col min="12800" max="12800" width="21.140625" style="4" customWidth="1"/>
    <col min="12801" max="12801" width="7.28515625" style="4" customWidth="1"/>
    <col min="12802" max="12802" width="9.5703125" style="4" customWidth="1"/>
    <col min="12803" max="12804" width="9.28515625" style="4" customWidth="1"/>
    <col min="12805" max="12806" width="8.140625" style="4" customWidth="1"/>
    <col min="12807" max="12809" width="8.28515625" style="4" customWidth="1"/>
    <col min="12810" max="12810" width="10" style="4" customWidth="1"/>
    <col min="12811" max="12811" width="10.28515625" style="4" customWidth="1"/>
    <col min="12812" max="12812" width="1.7109375" style="4" customWidth="1"/>
    <col min="12813" max="12822" width="17.28515625" style="4" customWidth="1"/>
    <col min="12823" max="12824" width="10.7109375" style="4" customWidth="1"/>
    <col min="12825" max="12826" width="17.28515625" style="4" customWidth="1"/>
    <col min="12827" max="12827" width="18.42578125" style="4" bestFit="1" customWidth="1"/>
    <col min="12828" max="12844" width="17.28515625" style="4" customWidth="1"/>
    <col min="12845" max="13054" width="9.140625" style="4"/>
    <col min="13055" max="13055" width="4" style="4" customWidth="1"/>
    <col min="13056" max="13056" width="21.140625" style="4" customWidth="1"/>
    <col min="13057" max="13057" width="7.28515625" style="4" customWidth="1"/>
    <col min="13058" max="13058" width="9.5703125" style="4" customWidth="1"/>
    <col min="13059" max="13060" width="9.28515625" style="4" customWidth="1"/>
    <col min="13061" max="13062" width="8.140625" style="4" customWidth="1"/>
    <col min="13063" max="13065" width="8.28515625" style="4" customWidth="1"/>
    <col min="13066" max="13066" width="10" style="4" customWidth="1"/>
    <col min="13067" max="13067" width="10.28515625" style="4" customWidth="1"/>
    <col min="13068" max="13068" width="1.7109375" style="4" customWidth="1"/>
    <col min="13069" max="13078" width="17.28515625" style="4" customWidth="1"/>
    <col min="13079" max="13080" width="10.7109375" style="4" customWidth="1"/>
    <col min="13081" max="13082" width="17.28515625" style="4" customWidth="1"/>
    <col min="13083" max="13083" width="18.42578125" style="4" bestFit="1" customWidth="1"/>
    <col min="13084" max="13100" width="17.28515625" style="4" customWidth="1"/>
    <col min="13101" max="13310" width="9.140625" style="4"/>
    <col min="13311" max="13311" width="4" style="4" customWidth="1"/>
    <col min="13312" max="13312" width="21.140625" style="4" customWidth="1"/>
    <col min="13313" max="13313" width="7.28515625" style="4" customWidth="1"/>
    <col min="13314" max="13314" width="9.5703125" style="4" customWidth="1"/>
    <col min="13315" max="13316" width="9.28515625" style="4" customWidth="1"/>
    <col min="13317" max="13318" width="8.140625" style="4" customWidth="1"/>
    <col min="13319" max="13321" width="8.28515625" style="4" customWidth="1"/>
    <col min="13322" max="13322" width="10" style="4" customWidth="1"/>
    <col min="13323" max="13323" width="10.28515625" style="4" customWidth="1"/>
    <col min="13324" max="13324" width="1.7109375" style="4" customWidth="1"/>
    <col min="13325" max="13334" width="17.28515625" style="4" customWidth="1"/>
    <col min="13335" max="13336" width="10.7109375" style="4" customWidth="1"/>
    <col min="13337" max="13338" width="17.28515625" style="4" customWidth="1"/>
    <col min="13339" max="13339" width="18.42578125" style="4" bestFit="1" customWidth="1"/>
    <col min="13340" max="13356" width="17.28515625" style="4" customWidth="1"/>
    <col min="13357" max="13566" width="9.140625" style="4"/>
    <col min="13567" max="13567" width="4" style="4" customWidth="1"/>
    <col min="13568" max="13568" width="21.140625" style="4" customWidth="1"/>
    <col min="13569" max="13569" width="7.28515625" style="4" customWidth="1"/>
    <col min="13570" max="13570" width="9.5703125" style="4" customWidth="1"/>
    <col min="13571" max="13572" width="9.28515625" style="4" customWidth="1"/>
    <col min="13573" max="13574" width="8.140625" style="4" customWidth="1"/>
    <col min="13575" max="13577" width="8.28515625" style="4" customWidth="1"/>
    <col min="13578" max="13578" width="10" style="4" customWidth="1"/>
    <col min="13579" max="13579" width="10.28515625" style="4" customWidth="1"/>
    <col min="13580" max="13580" width="1.7109375" style="4" customWidth="1"/>
    <col min="13581" max="13590" width="17.28515625" style="4" customWidth="1"/>
    <col min="13591" max="13592" width="10.7109375" style="4" customWidth="1"/>
    <col min="13593" max="13594" width="17.28515625" style="4" customWidth="1"/>
    <col min="13595" max="13595" width="18.42578125" style="4" bestFit="1" customWidth="1"/>
    <col min="13596" max="13612" width="17.28515625" style="4" customWidth="1"/>
    <col min="13613" max="13822" width="9.140625" style="4"/>
    <col min="13823" max="13823" width="4" style="4" customWidth="1"/>
    <col min="13824" max="13824" width="21.140625" style="4" customWidth="1"/>
    <col min="13825" max="13825" width="7.28515625" style="4" customWidth="1"/>
    <col min="13826" max="13826" width="9.5703125" style="4" customWidth="1"/>
    <col min="13827" max="13828" width="9.28515625" style="4" customWidth="1"/>
    <col min="13829" max="13830" width="8.140625" style="4" customWidth="1"/>
    <col min="13831" max="13833" width="8.28515625" style="4" customWidth="1"/>
    <col min="13834" max="13834" width="10" style="4" customWidth="1"/>
    <col min="13835" max="13835" width="10.28515625" style="4" customWidth="1"/>
    <col min="13836" max="13836" width="1.7109375" style="4" customWidth="1"/>
    <col min="13837" max="13846" width="17.28515625" style="4" customWidth="1"/>
    <col min="13847" max="13848" width="10.7109375" style="4" customWidth="1"/>
    <col min="13849" max="13850" width="17.28515625" style="4" customWidth="1"/>
    <col min="13851" max="13851" width="18.42578125" style="4" bestFit="1" customWidth="1"/>
    <col min="13852" max="13868" width="17.28515625" style="4" customWidth="1"/>
    <col min="13869" max="14078" width="9.140625" style="4"/>
    <col min="14079" max="14079" width="4" style="4" customWidth="1"/>
    <col min="14080" max="14080" width="21.140625" style="4" customWidth="1"/>
    <col min="14081" max="14081" width="7.28515625" style="4" customWidth="1"/>
    <col min="14082" max="14082" width="9.5703125" style="4" customWidth="1"/>
    <col min="14083" max="14084" width="9.28515625" style="4" customWidth="1"/>
    <col min="14085" max="14086" width="8.140625" style="4" customWidth="1"/>
    <col min="14087" max="14089" width="8.28515625" style="4" customWidth="1"/>
    <col min="14090" max="14090" width="10" style="4" customWidth="1"/>
    <col min="14091" max="14091" width="10.28515625" style="4" customWidth="1"/>
    <col min="14092" max="14092" width="1.7109375" style="4" customWidth="1"/>
    <col min="14093" max="14102" width="17.28515625" style="4" customWidth="1"/>
    <col min="14103" max="14104" width="10.7109375" style="4" customWidth="1"/>
    <col min="14105" max="14106" width="17.28515625" style="4" customWidth="1"/>
    <col min="14107" max="14107" width="18.42578125" style="4" bestFit="1" customWidth="1"/>
    <col min="14108" max="14124" width="17.28515625" style="4" customWidth="1"/>
    <col min="14125" max="14334" width="9.140625" style="4"/>
    <col min="14335" max="14335" width="4" style="4" customWidth="1"/>
    <col min="14336" max="14336" width="21.140625" style="4" customWidth="1"/>
    <col min="14337" max="14337" width="7.28515625" style="4" customWidth="1"/>
    <col min="14338" max="14338" width="9.5703125" style="4" customWidth="1"/>
    <col min="14339" max="14340" width="9.28515625" style="4" customWidth="1"/>
    <col min="14341" max="14342" width="8.140625" style="4" customWidth="1"/>
    <col min="14343" max="14345" width="8.28515625" style="4" customWidth="1"/>
    <col min="14346" max="14346" width="10" style="4" customWidth="1"/>
    <col min="14347" max="14347" width="10.28515625" style="4" customWidth="1"/>
    <col min="14348" max="14348" width="1.7109375" style="4" customWidth="1"/>
    <col min="14349" max="14358" width="17.28515625" style="4" customWidth="1"/>
    <col min="14359" max="14360" width="10.7109375" style="4" customWidth="1"/>
    <col min="14361" max="14362" width="17.28515625" style="4" customWidth="1"/>
    <col min="14363" max="14363" width="18.42578125" style="4" bestFit="1" customWidth="1"/>
    <col min="14364" max="14380" width="17.28515625" style="4" customWidth="1"/>
    <col min="14381" max="14590" width="9.140625" style="4"/>
    <col min="14591" max="14591" width="4" style="4" customWidth="1"/>
    <col min="14592" max="14592" width="21.140625" style="4" customWidth="1"/>
    <col min="14593" max="14593" width="7.28515625" style="4" customWidth="1"/>
    <col min="14594" max="14594" width="9.5703125" style="4" customWidth="1"/>
    <col min="14595" max="14596" width="9.28515625" style="4" customWidth="1"/>
    <col min="14597" max="14598" width="8.140625" style="4" customWidth="1"/>
    <col min="14599" max="14601" width="8.28515625" style="4" customWidth="1"/>
    <col min="14602" max="14602" width="10" style="4" customWidth="1"/>
    <col min="14603" max="14603" width="10.28515625" style="4" customWidth="1"/>
    <col min="14604" max="14604" width="1.7109375" style="4" customWidth="1"/>
    <col min="14605" max="14614" width="17.28515625" style="4" customWidth="1"/>
    <col min="14615" max="14616" width="10.7109375" style="4" customWidth="1"/>
    <col min="14617" max="14618" width="17.28515625" style="4" customWidth="1"/>
    <col min="14619" max="14619" width="18.42578125" style="4" bestFit="1" customWidth="1"/>
    <col min="14620" max="14636" width="17.28515625" style="4" customWidth="1"/>
    <col min="14637" max="14846" width="9.140625" style="4"/>
    <col min="14847" max="14847" width="4" style="4" customWidth="1"/>
    <col min="14848" max="14848" width="21.140625" style="4" customWidth="1"/>
    <col min="14849" max="14849" width="7.28515625" style="4" customWidth="1"/>
    <col min="14850" max="14850" width="9.5703125" style="4" customWidth="1"/>
    <col min="14851" max="14852" width="9.28515625" style="4" customWidth="1"/>
    <col min="14853" max="14854" width="8.140625" style="4" customWidth="1"/>
    <col min="14855" max="14857" width="8.28515625" style="4" customWidth="1"/>
    <col min="14858" max="14858" width="10" style="4" customWidth="1"/>
    <col min="14859" max="14859" width="10.28515625" style="4" customWidth="1"/>
    <col min="14860" max="14860" width="1.7109375" style="4" customWidth="1"/>
    <col min="14861" max="14870" width="17.28515625" style="4" customWidth="1"/>
    <col min="14871" max="14872" width="10.7109375" style="4" customWidth="1"/>
    <col min="14873" max="14874" width="17.28515625" style="4" customWidth="1"/>
    <col min="14875" max="14875" width="18.42578125" style="4" bestFit="1" customWidth="1"/>
    <col min="14876" max="14892" width="17.28515625" style="4" customWidth="1"/>
    <col min="14893" max="15102" width="9.140625" style="4"/>
    <col min="15103" max="15103" width="4" style="4" customWidth="1"/>
    <col min="15104" max="15104" width="21.140625" style="4" customWidth="1"/>
    <col min="15105" max="15105" width="7.28515625" style="4" customWidth="1"/>
    <col min="15106" max="15106" width="9.5703125" style="4" customWidth="1"/>
    <col min="15107" max="15108" width="9.28515625" style="4" customWidth="1"/>
    <col min="15109" max="15110" width="8.140625" style="4" customWidth="1"/>
    <col min="15111" max="15113" width="8.28515625" style="4" customWidth="1"/>
    <col min="15114" max="15114" width="10" style="4" customWidth="1"/>
    <col min="15115" max="15115" width="10.28515625" style="4" customWidth="1"/>
    <col min="15116" max="15116" width="1.7109375" style="4" customWidth="1"/>
    <col min="15117" max="15126" width="17.28515625" style="4" customWidth="1"/>
    <col min="15127" max="15128" width="10.7109375" style="4" customWidth="1"/>
    <col min="15129" max="15130" width="17.28515625" style="4" customWidth="1"/>
    <col min="15131" max="15131" width="18.42578125" style="4" bestFit="1" customWidth="1"/>
    <col min="15132" max="15148" width="17.28515625" style="4" customWidth="1"/>
    <col min="15149" max="15358" width="9.140625" style="4"/>
    <col min="15359" max="15359" width="4" style="4" customWidth="1"/>
    <col min="15360" max="15360" width="21.140625" style="4" customWidth="1"/>
    <col min="15361" max="15361" width="7.28515625" style="4" customWidth="1"/>
    <col min="15362" max="15362" width="9.5703125" style="4" customWidth="1"/>
    <col min="15363" max="15364" width="9.28515625" style="4" customWidth="1"/>
    <col min="15365" max="15366" width="8.140625" style="4" customWidth="1"/>
    <col min="15367" max="15369" width="8.28515625" style="4" customWidth="1"/>
    <col min="15370" max="15370" width="10" style="4" customWidth="1"/>
    <col min="15371" max="15371" width="10.28515625" style="4" customWidth="1"/>
    <col min="15372" max="15372" width="1.7109375" style="4" customWidth="1"/>
    <col min="15373" max="15382" width="17.28515625" style="4" customWidth="1"/>
    <col min="15383" max="15384" width="10.7109375" style="4" customWidth="1"/>
    <col min="15385" max="15386" width="17.28515625" style="4" customWidth="1"/>
    <col min="15387" max="15387" width="18.42578125" style="4" bestFit="1" customWidth="1"/>
    <col min="15388" max="15404" width="17.28515625" style="4" customWidth="1"/>
    <col min="15405" max="15614" width="9.140625" style="4"/>
    <col min="15615" max="15615" width="4" style="4" customWidth="1"/>
    <col min="15616" max="15616" width="21.140625" style="4" customWidth="1"/>
    <col min="15617" max="15617" width="7.28515625" style="4" customWidth="1"/>
    <col min="15618" max="15618" width="9.5703125" style="4" customWidth="1"/>
    <col min="15619" max="15620" width="9.28515625" style="4" customWidth="1"/>
    <col min="15621" max="15622" width="8.140625" style="4" customWidth="1"/>
    <col min="15623" max="15625" width="8.28515625" style="4" customWidth="1"/>
    <col min="15626" max="15626" width="10" style="4" customWidth="1"/>
    <col min="15627" max="15627" width="10.28515625" style="4" customWidth="1"/>
    <col min="15628" max="15628" width="1.7109375" style="4" customWidth="1"/>
    <col min="15629" max="15638" width="17.28515625" style="4" customWidth="1"/>
    <col min="15639" max="15640" width="10.7109375" style="4" customWidth="1"/>
    <col min="15641" max="15642" width="17.28515625" style="4" customWidth="1"/>
    <col min="15643" max="15643" width="18.42578125" style="4" bestFit="1" customWidth="1"/>
    <col min="15644" max="15660" width="17.28515625" style="4" customWidth="1"/>
    <col min="15661" max="15870" width="9.140625" style="4"/>
    <col min="15871" max="15871" width="4" style="4" customWidth="1"/>
    <col min="15872" max="15872" width="21.140625" style="4" customWidth="1"/>
    <col min="15873" max="15873" width="7.28515625" style="4" customWidth="1"/>
    <col min="15874" max="15874" width="9.5703125" style="4" customWidth="1"/>
    <col min="15875" max="15876" width="9.28515625" style="4" customWidth="1"/>
    <col min="15877" max="15878" width="8.140625" style="4" customWidth="1"/>
    <col min="15879" max="15881" width="8.28515625" style="4" customWidth="1"/>
    <col min="15882" max="15882" width="10" style="4" customWidth="1"/>
    <col min="15883" max="15883" width="10.28515625" style="4" customWidth="1"/>
    <col min="15884" max="15884" width="1.7109375" style="4" customWidth="1"/>
    <col min="15885" max="15894" width="17.28515625" style="4" customWidth="1"/>
    <col min="15895" max="15896" width="10.7109375" style="4" customWidth="1"/>
    <col min="15897" max="15898" width="17.28515625" style="4" customWidth="1"/>
    <col min="15899" max="15899" width="18.42578125" style="4" bestFit="1" customWidth="1"/>
    <col min="15900" max="15916" width="17.28515625" style="4" customWidth="1"/>
    <col min="15917" max="16126" width="9.140625" style="4"/>
    <col min="16127" max="16127" width="4" style="4" customWidth="1"/>
    <col min="16128" max="16128" width="21.140625" style="4" customWidth="1"/>
    <col min="16129" max="16129" width="7.28515625" style="4" customWidth="1"/>
    <col min="16130" max="16130" width="9.5703125" style="4" customWidth="1"/>
    <col min="16131" max="16132" width="9.28515625" style="4" customWidth="1"/>
    <col min="16133" max="16134" width="8.140625" style="4" customWidth="1"/>
    <col min="16135" max="16137" width="8.28515625" style="4" customWidth="1"/>
    <col min="16138" max="16138" width="10" style="4" customWidth="1"/>
    <col min="16139" max="16139" width="10.28515625" style="4" customWidth="1"/>
    <col min="16140" max="16140" width="1.7109375" style="4" customWidth="1"/>
    <col min="16141" max="16150" width="17.28515625" style="4" customWidth="1"/>
    <col min="16151" max="16152" width="10.7109375" style="4" customWidth="1"/>
    <col min="16153" max="16154" width="17.28515625" style="4" customWidth="1"/>
    <col min="16155" max="16155" width="18.42578125" style="4" bestFit="1" customWidth="1"/>
    <col min="16156" max="16172" width="17.28515625" style="4" customWidth="1"/>
    <col min="16173" max="16384" width="9.140625" style="4"/>
  </cols>
  <sheetData>
    <row r="2" spans="1:58" x14ac:dyDescent="0.2">
      <c r="A2" s="4"/>
      <c r="B2" s="4"/>
      <c r="C2" s="4"/>
      <c r="D2" s="4"/>
    </row>
    <row r="5" spans="1:58" x14ac:dyDescent="0.2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9" spans="1:58" s="10" customFormat="1" ht="24.75" customHeight="1" x14ac:dyDescent="0.25">
      <c r="A9" s="229" t="s">
        <v>545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9"/>
      <c r="O9" s="223">
        <v>2018</v>
      </c>
      <c r="P9" s="224"/>
      <c r="Q9" s="224"/>
      <c r="R9" s="224"/>
      <c r="S9" s="224"/>
      <c r="T9" s="224"/>
      <c r="U9" s="224"/>
      <c r="V9" s="224"/>
      <c r="W9" s="225"/>
      <c r="X9" s="226">
        <v>2017</v>
      </c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7"/>
    </row>
    <row r="10" spans="1:58" s="10" customFormat="1" x14ac:dyDescent="0.25">
      <c r="A10" s="238" t="s">
        <v>1</v>
      </c>
      <c r="B10" s="238" t="s">
        <v>2</v>
      </c>
      <c r="C10" s="238" t="s">
        <v>3</v>
      </c>
      <c r="D10" s="238" t="s">
        <v>4</v>
      </c>
      <c r="E10" s="231" t="s">
        <v>5</v>
      </c>
      <c r="F10" s="232"/>
      <c r="G10" s="238" t="s">
        <v>6</v>
      </c>
      <c r="H10" s="238"/>
      <c r="I10" s="238"/>
      <c r="J10" s="238"/>
      <c r="K10" s="238"/>
      <c r="L10" s="61" t="s">
        <v>7</v>
      </c>
      <c r="M10" s="12" t="s">
        <v>8</v>
      </c>
      <c r="N10" s="13"/>
      <c r="O10" s="135">
        <v>43212</v>
      </c>
      <c r="P10" s="135">
        <v>43198</v>
      </c>
      <c r="Q10" s="135">
        <v>43190</v>
      </c>
      <c r="R10" s="135">
        <v>43162</v>
      </c>
      <c r="S10" s="135">
        <v>43141</v>
      </c>
      <c r="T10" s="157">
        <v>43134</v>
      </c>
      <c r="U10" s="157">
        <v>43128</v>
      </c>
      <c r="V10" s="157">
        <v>43120</v>
      </c>
      <c r="W10" s="150">
        <v>43113</v>
      </c>
      <c r="X10" s="148">
        <v>43072</v>
      </c>
      <c r="Y10" s="135">
        <v>43065</v>
      </c>
      <c r="Z10" s="135">
        <v>43065</v>
      </c>
      <c r="AA10" s="135">
        <v>43065</v>
      </c>
      <c r="AB10" s="135">
        <v>43064</v>
      </c>
      <c r="AC10" s="135">
        <v>43058</v>
      </c>
      <c r="AD10" s="135">
        <v>43051</v>
      </c>
      <c r="AE10" s="135">
        <v>43050</v>
      </c>
      <c r="AF10" s="135">
        <v>43044</v>
      </c>
      <c r="AG10" s="135">
        <v>43037</v>
      </c>
      <c r="AH10" s="135">
        <v>43036</v>
      </c>
      <c r="AI10" s="135">
        <v>43030</v>
      </c>
      <c r="AJ10" s="135">
        <v>43029</v>
      </c>
      <c r="AK10" s="135">
        <v>43023</v>
      </c>
      <c r="AL10" s="135">
        <v>43023</v>
      </c>
      <c r="AM10" s="135">
        <v>43016</v>
      </c>
      <c r="AN10" s="135">
        <v>43016</v>
      </c>
      <c r="AO10" s="14">
        <v>43002</v>
      </c>
      <c r="AP10" s="14">
        <v>43002</v>
      </c>
      <c r="AQ10" s="14">
        <v>42995</v>
      </c>
      <c r="AR10" s="14">
        <v>42876</v>
      </c>
    </row>
    <row r="11" spans="1:58" s="10" customFormat="1" x14ac:dyDescent="0.25">
      <c r="A11" s="238"/>
      <c r="B11" s="238"/>
      <c r="C11" s="238"/>
      <c r="D11" s="238"/>
      <c r="E11" s="233"/>
      <c r="F11" s="234"/>
      <c r="G11" s="238">
        <v>1</v>
      </c>
      <c r="H11" s="238">
        <v>2</v>
      </c>
      <c r="I11" s="238">
        <v>3</v>
      </c>
      <c r="J11" s="238">
        <v>4</v>
      </c>
      <c r="K11" s="238">
        <v>5</v>
      </c>
      <c r="L11" s="11" t="s">
        <v>9</v>
      </c>
      <c r="M11" s="16" t="s">
        <v>10</v>
      </c>
      <c r="N11" s="13"/>
      <c r="O11" s="141" t="s">
        <v>13</v>
      </c>
      <c r="P11" s="141" t="s">
        <v>13</v>
      </c>
      <c r="Q11" s="141" t="s">
        <v>612</v>
      </c>
      <c r="R11" s="141" t="s">
        <v>17</v>
      </c>
      <c r="S11" s="141" t="s">
        <v>19</v>
      </c>
      <c r="T11" s="160" t="s">
        <v>563</v>
      </c>
      <c r="U11" s="160" t="s">
        <v>554</v>
      </c>
      <c r="V11" s="160" t="s">
        <v>565</v>
      </c>
      <c r="W11" s="162" t="s">
        <v>559</v>
      </c>
      <c r="X11" s="138" t="s">
        <v>17</v>
      </c>
      <c r="Y11" s="136" t="s">
        <v>21</v>
      </c>
      <c r="Z11" s="136" t="s">
        <v>13</v>
      </c>
      <c r="AA11" s="136" t="s">
        <v>524</v>
      </c>
      <c r="AB11" s="136" t="s">
        <v>487</v>
      </c>
      <c r="AC11" s="136" t="s">
        <v>529</v>
      </c>
      <c r="AD11" s="136" t="s">
        <v>364</v>
      </c>
      <c r="AE11" s="136" t="s">
        <v>21</v>
      </c>
      <c r="AF11" s="136" t="s">
        <v>21</v>
      </c>
      <c r="AG11" s="136" t="s">
        <v>21</v>
      </c>
      <c r="AH11" s="136" t="s">
        <v>481</v>
      </c>
      <c r="AI11" s="136" t="s">
        <v>22</v>
      </c>
      <c r="AJ11" s="136" t="s">
        <v>19</v>
      </c>
      <c r="AK11" s="136" t="s">
        <v>486</v>
      </c>
      <c r="AL11" s="136" t="s">
        <v>12</v>
      </c>
      <c r="AM11" s="136" t="s">
        <v>477</v>
      </c>
      <c r="AN11" s="136" t="s">
        <v>13</v>
      </c>
      <c r="AO11" s="17" t="s">
        <v>11</v>
      </c>
      <c r="AP11" s="17" t="s">
        <v>13</v>
      </c>
      <c r="AQ11" s="17" t="s">
        <v>12</v>
      </c>
      <c r="AR11" s="17" t="s">
        <v>11</v>
      </c>
    </row>
    <row r="12" spans="1:58" s="10" customFormat="1" x14ac:dyDescent="0.25">
      <c r="A12" s="238"/>
      <c r="B12" s="238"/>
      <c r="C12" s="238"/>
      <c r="D12" s="238"/>
      <c r="E12" s="235"/>
      <c r="F12" s="236"/>
      <c r="G12" s="238"/>
      <c r="H12" s="238"/>
      <c r="I12" s="238"/>
      <c r="J12" s="238"/>
      <c r="K12" s="238"/>
      <c r="L12" s="20" t="s">
        <v>10</v>
      </c>
      <c r="M12" s="21" t="s">
        <v>23</v>
      </c>
      <c r="N12" s="22"/>
      <c r="O12" s="142" t="s">
        <v>608</v>
      </c>
      <c r="P12" s="142" t="s">
        <v>34</v>
      </c>
      <c r="Q12" s="142" t="s">
        <v>613</v>
      </c>
      <c r="R12" s="142" t="s">
        <v>574</v>
      </c>
      <c r="S12" s="142" t="s">
        <v>535</v>
      </c>
      <c r="T12" s="161" t="s">
        <v>564</v>
      </c>
      <c r="U12" s="161" t="s">
        <v>85</v>
      </c>
      <c r="V12" s="161" t="s">
        <v>566</v>
      </c>
      <c r="W12" s="163" t="s">
        <v>557</v>
      </c>
      <c r="X12" s="154" t="s">
        <v>40</v>
      </c>
      <c r="Y12" s="145" t="s">
        <v>44</v>
      </c>
      <c r="Z12" s="145" t="s">
        <v>41</v>
      </c>
      <c r="AA12" s="137" t="s">
        <v>38</v>
      </c>
      <c r="AB12" s="145" t="s">
        <v>525</v>
      </c>
      <c r="AC12" s="145" t="s">
        <v>530</v>
      </c>
      <c r="AD12" s="145" t="s">
        <v>34</v>
      </c>
      <c r="AE12" s="137" t="s">
        <v>42</v>
      </c>
      <c r="AF12" s="137" t="s">
        <v>43</v>
      </c>
      <c r="AG12" s="137" t="s">
        <v>46</v>
      </c>
      <c r="AH12" s="137" t="s">
        <v>482</v>
      </c>
      <c r="AI12" s="137" t="s">
        <v>38</v>
      </c>
      <c r="AJ12" s="137" t="s">
        <v>45</v>
      </c>
      <c r="AK12" s="137" t="s">
        <v>48</v>
      </c>
      <c r="AL12" s="137" t="s">
        <v>47</v>
      </c>
      <c r="AM12" s="137" t="s">
        <v>85</v>
      </c>
      <c r="AN12" s="137" t="s">
        <v>489</v>
      </c>
      <c r="AO12" s="23" t="s">
        <v>24</v>
      </c>
      <c r="AP12" s="23" t="s">
        <v>26</v>
      </c>
      <c r="AQ12" s="23" t="s">
        <v>28</v>
      </c>
      <c r="AR12" s="23" t="s">
        <v>32</v>
      </c>
    </row>
    <row r="13" spans="1:58" x14ac:dyDescent="0.2">
      <c r="O13" s="3"/>
      <c r="P13" s="3"/>
      <c r="Q13" s="3"/>
      <c r="R13" s="3"/>
      <c r="S13" s="3"/>
      <c r="T13" s="3"/>
      <c r="U13" s="3"/>
      <c r="V13" s="3"/>
      <c r="W13" s="156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58" s="5" customFormat="1" ht="14.1" customHeight="1" x14ac:dyDescent="0.25">
      <c r="A14" s="28">
        <f t="shared" ref="A14:A23" si="0">A13+1</f>
        <v>1</v>
      </c>
      <c r="B14" s="29" t="s">
        <v>344</v>
      </c>
      <c r="C14" s="30">
        <v>11799</v>
      </c>
      <c r="D14" s="57" t="s">
        <v>41</v>
      </c>
      <c r="E14" s="32">
        <f t="shared" ref="E14:E23" si="1">MAX(O14:AE14)</f>
        <v>562</v>
      </c>
      <c r="F14" s="32" t="str">
        <f>VLOOKUP(E14,Tab!$G$2:$H$255,2,TRUE)</f>
        <v>B</v>
      </c>
      <c r="G14" s="33">
        <f t="shared" ref="G14:G23" si="2">LARGE(O14:AR14,1)</f>
        <v>562</v>
      </c>
      <c r="H14" s="33">
        <f t="shared" ref="H14:H23" si="3">LARGE(O14:AR14,2)</f>
        <v>554</v>
      </c>
      <c r="I14" s="33">
        <f t="shared" ref="I14:I23" si="4">LARGE(O14:AR14,3)</f>
        <v>550</v>
      </c>
      <c r="J14" s="33">
        <f t="shared" ref="J14:J23" si="5">LARGE(O14:AR14,4)</f>
        <v>546</v>
      </c>
      <c r="K14" s="33">
        <f t="shared" ref="K14:K23" si="6">LARGE(O14:AR14,5)</f>
        <v>545</v>
      </c>
      <c r="L14" s="34">
        <f t="shared" ref="L14:L23" si="7">SUM(G14:K14)</f>
        <v>2757</v>
      </c>
      <c r="M14" s="35">
        <f t="shared" ref="M14:M23" si="8">L14/5</f>
        <v>551.4</v>
      </c>
      <c r="N14" s="36"/>
      <c r="O14" s="37">
        <v>0</v>
      </c>
      <c r="P14" s="37">
        <v>0</v>
      </c>
      <c r="Q14" s="37">
        <v>0</v>
      </c>
      <c r="R14" s="37">
        <v>546</v>
      </c>
      <c r="S14" s="37">
        <v>545</v>
      </c>
      <c r="T14" s="37">
        <v>562</v>
      </c>
      <c r="U14" s="37">
        <v>550</v>
      </c>
      <c r="V14" s="37">
        <v>554</v>
      </c>
      <c r="W14" s="152">
        <v>542</v>
      </c>
      <c r="X14" s="149">
        <v>361</v>
      </c>
      <c r="Y14" s="37">
        <v>0</v>
      </c>
      <c r="Z14" s="37">
        <v>374</v>
      </c>
      <c r="AA14" s="37">
        <v>0</v>
      </c>
      <c r="AB14" s="37">
        <v>0</v>
      </c>
      <c r="AC14" s="37">
        <v>354</v>
      </c>
      <c r="AD14" s="37">
        <v>0</v>
      </c>
      <c r="AE14" s="37">
        <v>349</v>
      </c>
      <c r="AF14" s="37">
        <v>353</v>
      </c>
      <c r="AG14" s="37">
        <v>0</v>
      </c>
      <c r="AH14" s="37">
        <v>372</v>
      </c>
      <c r="AI14" s="37">
        <v>0</v>
      </c>
      <c r="AJ14" s="37">
        <v>351</v>
      </c>
      <c r="AK14" s="37">
        <v>359</v>
      </c>
      <c r="AL14" s="37">
        <v>0</v>
      </c>
      <c r="AM14" s="37">
        <v>363</v>
      </c>
      <c r="AN14" s="37">
        <v>0</v>
      </c>
      <c r="AO14" s="37">
        <v>0</v>
      </c>
      <c r="AP14" s="37">
        <v>356</v>
      </c>
      <c r="AQ14" s="37">
        <v>0</v>
      </c>
      <c r="AR14" s="38">
        <v>0</v>
      </c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</row>
    <row r="15" spans="1:58" s="5" customFormat="1" ht="14.1" customHeight="1" x14ac:dyDescent="0.25">
      <c r="A15" s="28">
        <f t="shared" si="0"/>
        <v>2</v>
      </c>
      <c r="B15" s="42" t="s">
        <v>347</v>
      </c>
      <c r="C15" s="30">
        <v>12699</v>
      </c>
      <c r="D15" s="31" t="s">
        <v>34</v>
      </c>
      <c r="E15" s="32">
        <f t="shared" si="1"/>
        <v>486</v>
      </c>
      <c r="F15" s="32" t="e">
        <f>VLOOKUP(E15,Tab!$G$2:$H$255,2,TRUE)</f>
        <v>#N/A</v>
      </c>
      <c r="G15" s="33">
        <f t="shared" si="2"/>
        <v>486</v>
      </c>
      <c r="H15" s="33">
        <f t="shared" si="3"/>
        <v>450</v>
      </c>
      <c r="I15" s="33">
        <f t="shared" si="4"/>
        <v>324</v>
      </c>
      <c r="J15" s="33">
        <f t="shared" si="5"/>
        <v>323</v>
      </c>
      <c r="K15" s="33">
        <f t="shared" si="6"/>
        <v>316</v>
      </c>
      <c r="L15" s="34">
        <f t="shared" si="7"/>
        <v>1899</v>
      </c>
      <c r="M15" s="35">
        <f t="shared" si="8"/>
        <v>379.8</v>
      </c>
      <c r="N15" s="36"/>
      <c r="O15" s="37">
        <v>450</v>
      </c>
      <c r="P15" s="37">
        <v>486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152">
        <v>0</v>
      </c>
      <c r="X15" s="149">
        <v>324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316</v>
      </c>
      <c r="AE15" s="37">
        <v>0</v>
      </c>
      <c r="AF15" s="37">
        <v>0</v>
      </c>
      <c r="AG15" s="37">
        <v>297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323</v>
      </c>
      <c r="AO15" s="37">
        <v>0</v>
      </c>
      <c r="AP15" s="37">
        <v>0</v>
      </c>
      <c r="AQ15" s="37">
        <v>296</v>
      </c>
      <c r="AR15" s="38">
        <v>0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</row>
    <row r="16" spans="1:58" s="5" customFormat="1" ht="14.1" customHeight="1" x14ac:dyDescent="0.25">
      <c r="A16" s="28">
        <f t="shared" si="0"/>
        <v>3</v>
      </c>
      <c r="B16" s="42" t="s">
        <v>348</v>
      </c>
      <c r="C16" s="30">
        <v>13841</v>
      </c>
      <c r="D16" s="31" t="s">
        <v>38</v>
      </c>
      <c r="E16" s="32">
        <f t="shared" si="1"/>
        <v>310</v>
      </c>
      <c r="F16" s="32" t="e">
        <f>VLOOKUP(E16,Tab!$G$2:$H$255,2,TRUE)</f>
        <v>#N/A</v>
      </c>
      <c r="G16" s="33">
        <f t="shared" si="2"/>
        <v>310</v>
      </c>
      <c r="H16" s="33">
        <f t="shared" si="3"/>
        <v>297</v>
      </c>
      <c r="I16" s="33">
        <f t="shared" si="4"/>
        <v>291</v>
      </c>
      <c r="J16" s="33">
        <f t="shared" si="5"/>
        <v>290</v>
      </c>
      <c r="K16" s="33">
        <f t="shared" si="6"/>
        <v>277</v>
      </c>
      <c r="L16" s="34">
        <f t="shared" si="7"/>
        <v>1465</v>
      </c>
      <c r="M16" s="35">
        <f t="shared" si="8"/>
        <v>293</v>
      </c>
      <c r="N16" s="36"/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152">
        <v>0</v>
      </c>
      <c r="X16" s="149">
        <v>310</v>
      </c>
      <c r="Y16" s="37">
        <v>0</v>
      </c>
      <c r="Z16" s="37">
        <v>0</v>
      </c>
      <c r="AA16" s="37">
        <v>290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291</v>
      </c>
      <c r="AH16" s="37">
        <v>0</v>
      </c>
      <c r="AI16" s="37">
        <v>277</v>
      </c>
      <c r="AJ16" s="37">
        <v>0</v>
      </c>
      <c r="AK16" s="37">
        <v>0</v>
      </c>
      <c r="AL16" s="37">
        <v>246</v>
      </c>
      <c r="AM16" s="37">
        <v>0</v>
      </c>
      <c r="AN16" s="37">
        <v>0</v>
      </c>
      <c r="AO16" s="37">
        <v>297</v>
      </c>
      <c r="AP16" s="37">
        <v>0</v>
      </c>
      <c r="AQ16" s="37">
        <v>0</v>
      </c>
      <c r="AR16" s="38">
        <v>259</v>
      </c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</row>
    <row r="17" spans="1:58" ht="14.1" customHeight="1" x14ac:dyDescent="0.25">
      <c r="A17" s="28">
        <f t="shared" si="0"/>
        <v>4</v>
      </c>
      <c r="B17" s="39" t="s">
        <v>517</v>
      </c>
      <c r="C17" s="40">
        <v>14368</v>
      </c>
      <c r="D17" s="75" t="s">
        <v>85</v>
      </c>
      <c r="E17" s="32">
        <f t="shared" si="1"/>
        <v>378</v>
      </c>
      <c r="F17" s="32" t="e">
        <f>VLOOKUP(E17,Tab!$G$2:$H$255,2,TRUE)</f>
        <v>#N/A</v>
      </c>
      <c r="G17" s="44">
        <f t="shared" si="2"/>
        <v>378</v>
      </c>
      <c r="H17" s="44">
        <f t="shared" si="3"/>
        <v>262</v>
      </c>
      <c r="I17" s="44">
        <f t="shared" si="4"/>
        <v>0</v>
      </c>
      <c r="J17" s="44">
        <f t="shared" si="5"/>
        <v>0</v>
      </c>
      <c r="K17" s="44">
        <f t="shared" si="6"/>
        <v>0</v>
      </c>
      <c r="L17" s="34">
        <f t="shared" si="7"/>
        <v>640</v>
      </c>
      <c r="M17" s="35">
        <f t="shared" si="8"/>
        <v>128</v>
      </c>
      <c r="N17" s="36"/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378</v>
      </c>
      <c r="V17" s="37">
        <v>0</v>
      </c>
      <c r="W17" s="152">
        <v>0</v>
      </c>
      <c r="X17" s="149">
        <v>262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8">
        <v>0</v>
      </c>
    </row>
    <row r="18" spans="1:58" ht="14.1" customHeight="1" x14ac:dyDescent="0.25">
      <c r="A18" s="28">
        <f t="shared" si="0"/>
        <v>5</v>
      </c>
      <c r="B18" s="29" t="s">
        <v>614</v>
      </c>
      <c r="C18" s="30">
        <v>14488</v>
      </c>
      <c r="D18" s="57" t="s">
        <v>38</v>
      </c>
      <c r="E18" s="32">
        <f t="shared" si="1"/>
        <v>495</v>
      </c>
      <c r="F18" s="32" t="e">
        <f>VLOOKUP(E18,Tab!$G$2:$H$255,2,TRUE)</f>
        <v>#N/A</v>
      </c>
      <c r="G18" s="33">
        <f t="shared" si="2"/>
        <v>495</v>
      </c>
      <c r="H18" s="33">
        <f t="shared" si="3"/>
        <v>0</v>
      </c>
      <c r="I18" s="33">
        <f t="shared" si="4"/>
        <v>0</v>
      </c>
      <c r="J18" s="33">
        <f t="shared" si="5"/>
        <v>0</v>
      </c>
      <c r="K18" s="33">
        <f t="shared" si="6"/>
        <v>0</v>
      </c>
      <c r="L18" s="34">
        <f t="shared" si="7"/>
        <v>495</v>
      </c>
      <c r="M18" s="35">
        <f t="shared" si="8"/>
        <v>99</v>
      </c>
      <c r="N18" s="36"/>
      <c r="O18" s="37">
        <v>0</v>
      </c>
      <c r="P18" s="37">
        <v>0</v>
      </c>
      <c r="Q18" s="37">
        <v>495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152">
        <v>0</v>
      </c>
      <c r="X18" s="149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  <c r="AP18" s="37">
        <v>0</v>
      </c>
      <c r="AQ18" s="37">
        <v>0</v>
      </c>
      <c r="AR18" s="38">
        <v>0</v>
      </c>
    </row>
    <row r="19" spans="1:58" s="5" customFormat="1" ht="14.1" customHeight="1" x14ac:dyDescent="0.25">
      <c r="A19" s="28">
        <f t="shared" si="0"/>
        <v>6</v>
      </c>
      <c r="B19" s="146"/>
      <c r="C19" s="30"/>
      <c r="D19" s="31"/>
      <c r="E19" s="32">
        <f t="shared" si="1"/>
        <v>0</v>
      </c>
      <c r="F19" s="32" t="e">
        <f>VLOOKUP(E19,Tab!$G$2:$H$255,2,TRUE)</f>
        <v>#N/A</v>
      </c>
      <c r="G19" s="33">
        <f t="shared" si="2"/>
        <v>0</v>
      </c>
      <c r="H19" s="33">
        <f t="shared" si="3"/>
        <v>0</v>
      </c>
      <c r="I19" s="33">
        <f t="shared" si="4"/>
        <v>0</v>
      </c>
      <c r="J19" s="33">
        <f t="shared" si="5"/>
        <v>0</v>
      </c>
      <c r="K19" s="33">
        <f t="shared" si="6"/>
        <v>0</v>
      </c>
      <c r="L19" s="34">
        <f t="shared" si="7"/>
        <v>0</v>
      </c>
      <c r="M19" s="35">
        <f t="shared" si="8"/>
        <v>0</v>
      </c>
      <c r="N19" s="36"/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152">
        <v>0</v>
      </c>
      <c r="X19" s="149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8">
        <v>0</v>
      </c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</row>
    <row r="20" spans="1:58" s="5" customFormat="1" ht="14.1" customHeight="1" x14ac:dyDescent="0.25">
      <c r="A20" s="28">
        <f t="shared" si="0"/>
        <v>7</v>
      </c>
      <c r="B20" s="147"/>
      <c r="C20" s="40"/>
      <c r="D20" s="75"/>
      <c r="E20" s="32">
        <f t="shared" si="1"/>
        <v>0</v>
      </c>
      <c r="F20" s="32" t="e">
        <f>VLOOKUP(E20,Tab!$G$2:$H$255,2,TRUE)</f>
        <v>#N/A</v>
      </c>
      <c r="G20" s="44">
        <f t="shared" si="2"/>
        <v>0</v>
      </c>
      <c r="H20" s="44">
        <f t="shared" si="3"/>
        <v>0</v>
      </c>
      <c r="I20" s="44">
        <f t="shared" si="4"/>
        <v>0</v>
      </c>
      <c r="J20" s="44">
        <f t="shared" si="5"/>
        <v>0</v>
      </c>
      <c r="K20" s="44">
        <f t="shared" si="6"/>
        <v>0</v>
      </c>
      <c r="L20" s="34">
        <f t="shared" si="7"/>
        <v>0</v>
      </c>
      <c r="M20" s="35">
        <f t="shared" si="8"/>
        <v>0</v>
      </c>
      <c r="N20" s="36"/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152">
        <v>0</v>
      </c>
      <c r="X20" s="149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  <c r="AP20" s="37">
        <v>0</v>
      </c>
      <c r="AQ20" s="37">
        <v>0</v>
      </c>
      <c r="AR20" s="38">
        <v>0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</row>
    <row r="21" spans="1:58" ht="14.1" customHeight="1" x14ac:dyDescent="0.25">
      <c r="A21" s="28">
        <f t="shared" si="0"/>
        <v>8</v>
      </c>
      <c r="B21" s="42"/>
      <c r="C21" s="30"/>
      <c r="D21" s="58"/>
      <c r="E21" s="32">
        <f t="shared" si="1"/>
        <v>0</v>
      </c>
      <c r="F21" s="32" t="e">
        <f>VLOOKUP(E21,Tab!$G$2:$H$255,2,TRUE)</f>
        <v>#N/A</v>
      </c>
      <c r="G21" s="33">
        <f t="shared" si="2"/>
        <v>0</v>
      </c>
      <c r="H21" s="33">
        <f t="shared" si="3"/>
        <v>0</v>
      </c>
      <c r="I21" s="33">
        <f t="shared" si="4"/>
        <v>0</v>
      </c>
      <c r="J21" s="33">
        <f t="shared" si="5"/>
        <v>0</v>
      </c>
      <c r="K21" s="33">
        <f t="shared" si="6"/>
        <v>0</v>
      </c>
      <c r="L21" s="34">
        <f t="shared" si="7"/>
        <v>0</v>
      </c>
      <c r="M21" s="35">
        <f t="shared" si="8"/>
        <v>0</v>
      </c>
      <c r="N21" s="36"/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152">
        <v>0</v>
      </c>
      <c r="X21" s="149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  <c r="AP21" s="37">
        <v>0</v>
      </c>
      <c r="AQ21" s="37">
        <v>0</v>
      </c>
      <c r="AR21" s="38">
        <v>0</v>
      </c>
    </row>
    <row r="22" spans="1:58" ht="14.1" customHeight="1" x14ac:dyDescent="0.25">
      <c r="A22" s="28">
        <f t="shared" si="0"/>
        <v>9</v>
      </c>
      <c r="B22" s="42"/>
      <c r="C22" s="30"/>
      <c r="D22" s="58"/>
      <c r="E22" s="32">
        <f t="shared" si="1"/>
        <v>0</v>
      </c>
      <c r="F22" s="32" t="e">
        <f>VLOOKUP(E22,Tab!$G$2:$H$255,2,TRUE)</f>
        <v>#N/A</v>
      </c>
      <c r="G22" s="33">
        <f t="shared" si="2"/>
        <v>0</v>
      </c>
      <c r="H22" s="33">
        <f t="shared" si="3"/>
        <v>0</v>
      </c>
      <c r="I22" s="33">
        <f t="shared" si="4"/>
        <v>0</v>
      </c>
      <c r="J22" s="33">
        <f t="shared" si="5"/>
        <v>0</v>
      </c>
      <c r="K22" s="33">
        <f t="shared" si="6"/>
        <v>0</v>
      </c>
      <c r="L22" s="34">
        <f t="shared" si="7"/>
        <v>0</v>
      </c>
      <c r="M22" s="35">
        <f t="shared" si="8"/>
        <v>0</v>
      </c>
      <c r="N22" s="36"/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152">
        <v>0</v>
      </c>
      <c r="X22" s="149">
        <v>0</v>
      </c>
      <c r="Y22" s="37">
        <v>0</v>
      </c>
      <c r="Z22" s="37">
        <v>0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7">
        <v>0</v>
      </c>
      <c r="AM22" s="37">
        <v>0</v>
      </c>
      <c r="AN22" s="37">
        <v>0</v>
      </c>
      <c r="AO22" s="37">
        <v>0</v>
      </c>
      <c r="AP22" s="37">
        <v>0</v>
      </c>
      <c r="AQ22" s="37">
        <v>0</v>
      </c>
      <c r="AR22" s="38">
        <v>0</v>
      </c>
    </row>
    <row r="23" spans="1:58" s="5" customFormat="1" ht="14.1" customHeight="1" x14ac:dyDescent="0.25">
      <c r="A23" s="28">
        <f t="shared" si="0"/>
        <v>10</v>
      </c>
      <c r="B23" s="147"/>
      <c r="C23" s="40"/>
      <c r="D23" s="75"/>
      <c r="E23" s="32">
        <f t="shared" si="1"/>
        <v>0</v>
      </c>
      <c r="F23" s="32" t="e">
        <f>VLOOKUP(E23,Tab!$G$2:$H$255,2,TRUE)</f>
        <v>#N/A</v>
      </c>
      <c r="G23" s="44">
        <f t="shared" si="2"/>
        <v>0</v>
      </c>
      <c r="H23" s="44">
        <f t="shared" si="3"/>
        <v>0</v>
      </c>
      <c r="I23" s="44">
        <f t="shared" si="4"/>
        <v>0</v>
      </c>
      <c r="J23" s="44">
        <f t="shared" si="5"/>
        <v>0</v>
      </c>
      <c r="K23" s="44">
        <f t="shared" si="6"/>
        <v>0</v>
      </c>
      <c r="L23" s="34">
        <f t="shared" si="7"/>
        <v>0</v>
      </c>
      <c r="M23" s="35">
        <f t="shared" si="8"/>
        <v>0</v>
      </c>
      <c r="N23" s="36"/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152">
        <v>0</v>
      </c>
      <c r="X23" s="149">
        <v>0</v>
      </c>
      <c r="Y23" s="37">
        <v>0</v>
      </c>
      <c r="Z23" s="37">
        <v>0</v>
      </c>
      <c r="AA23" s="37">
        <v>0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0</v>
      </c>
      <c r="AK23" s="37">
        <v>0</v>
      </c>
      <c r="AL23" s="37">
        <v>0</v>
      </c>
      <c r="AM23" s="37">
        <v>0</v>
      </c>
      <c r="AN23" s="37">
        <v>0</v>
      </c>
      <c r="AO23" s="37">
        <v>0</v>
      </c>
      <c r="AP23" s="37">
        <v>0</v>
      </c>
      <c r="AQ23" s="37">
        <v>0</v>
      </c>
      <c r="AR23" s="38">
        <v>0</v>
      </c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</row>
  </sheetData>
  <sortState ref="B14:AR23">
    <sortCondition descending="1" ref="L14:L23"/>
    <sortCondition descending="1" ref="E14:E23"/>
  </sortState>
  <mergeCells count="15">
    <mergeCell ref="O9:W9"/>
    <mergeCell ref="X9:AR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dxfId="75" priority="1" stopIfTrue="1" operator="between">
      <formula>563</formula>
      <formula>569</formula>
    </cfRule>
    <cfRule type="cellIs" dxfId="74" priority="2" stopIfTrue="1" operator="between">
      <formula>570</formula>
      <formula>571</formula>
    </cfRule>
    <cfRule type="cellIs" dxfId="73" priority="3" stopIfTrue="1" operator="between">
      <formula>572</formula>
      <formula>600</formula>
    </cfRule>
  </conditionalFormatting>
  <conditionalFormatting sqref="E14:E23">
    <cfRule type="cellIs" dxfId="72" priority="4" stopIfTrue="1" operator="between">
      <formula>563</formula>
      <formula>600</formula>
    </cfRule>
  </conditionalFormatting>
  <conditionalFormatting sqref="F14:F23">
    <cfRule type="cellIs" dxfId="71" priority="5" stopIfTrue="1" operator="equal">
      <formula>"A"</formula>
    </cfRule>
    <cfRule type="cellIs" dxfId="70" priority="6" stopIfTrue="1" operator="equal">
      <formula>"B"</formula>
    </cfRule>
    <cfRule type="cellIs" dxfId="69" priority="7" stopIfTrue="1" operator="equal">
      <formula>"C"</formula>
    </cfRule>
  </conditionalFormatting>
  <pageMargins left="0.25" right="0.27013888888888887" top="0.2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4" style="3" customWidth="1"/>
    <col min="2" max="2" width="22.4257812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8" width="16.42578125" style="5" customWidth="1"/>
    <col min="19" max="19" width="18.140625" style="5" customWidth="1"/>
    <col min="20" max="21" width="16.42578125" style="5" customWidth="1"/>
    <col min="22" max="22" width="16.42578125" style="76" bestFit="1" customWidth="1"/>
    <col min="23" max="25" width="15.7109375" style="76" customWidth="1"/>
    <col min="26" max="16384" width="9.140625" style="4"/>
  </cols>
  <sheetData>
    <row r="2" spans="1:25" x14ac:dyDescent="0.25">
      <c r="A2" s="4"/>
      <c r="B2" s="4"/>
    </row>
    <row r="5" spans="1:25" x14ac:dyDescent="0.25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9" spans="1:25" s="10" customFormat="1" ht="24.75" customHeight="1" x14ac:dyDescent="0.25">
      <c r="A9" s="229" t="s">
        <v>536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4"/>
      <c r="O9" s="224"/>
      <c r="P9" s="224"/>
      <c r="Q9" s="224"/>
      <c r="R9" s="224"/>
      <c r="S9" s="224"/>
      <c r="T9" s="224"/>
      <c r="U9" s="224"/>
      <c r="V9" s="225"/>
      <c r="W9" s="226">
        <v>2017</v>
      </c>
      <c r="X9" s="224"/>
      <c r="Y9" s="227"/>
    </row>
    <row r="10" spans="1:25" s="10" customFormat="1" x14ac:dyDescent="0.25">
      <c r="A10" s="230" t="s">
        <v>1</v>
      </c>
      <c r="B10" s="230" t="s">
        <v>2</v>
      </c>
      <c r="C10" s="238" t="s">
        <v>3</v>
      </c>
      <c r="D10" s="238" t="s">
        <v>4</v>
      </c>
      <c r="E10" s="231" t="s">
        <v>5</v>
      </c>
      <c r="F10" s="232"/>
      <c r="G10" s="237" t="s">
        <v>6</v>
      </c>
      <c r="H10" s="237"/>
      <c r="I10" s="237"/>
      <c r="J10" s="61" t="s">
        <v>7</v>
      </c>
      <c r="K10" s="12" t="s">
        <v>8</v>
      </c>
      <c r="L10" s="13"/>
      <c r="M10" s="81">
        <v>43225</v>
      </c>
      <c r="N10" s="81">
        <v>43219</v>
      </c>
      <c r="O10" s="81">
        <v>43219</v>
      </c>
      <c r="P10" s="81">
        <v>43218</v>
      </c>
      <c r="Q10" s="81">
        <v>43211</v>
      </c>
      <c r="R10" s="81">
        <v>43211</v>
      </c>
      <c r="S10" s="81">
        <v>43198</v>
      </c>
      <c r="T10" s="81">
        <v>43176</v>
      </c>
      <c r="U10" s="81">
        <v>43176</v>
      </c>
      <c r="V10" s="182">
        <v>43141</v>
      </c>
      <c r="W10" s="131">
        <v>42883</v>
      </c>
      <c r="X10" s="81">
        <v>42876</v>
      </c>
      <c r="Y10" s="81">
        <v>42869</v>
      </c>
    </row>
    <row r="11" spans="1:25" s="10" customFormat="1" x14ac:dyDescent="0.25">
      <c r="A11" s="230"/>
      <c r="B11" s="230"/>
      <c r="C11" s="238"/>
      <c r="D11" s="238"/>
      <c r="E11" s="233"/>
      <c r="F11" s="234"/>
      <c r="G11" s="238">
        <v>1</v>
      </c>
      <c r="H11" s="238">
        <v>2</v>
      </c>
      <c r="I11" s="240">
        <v>3</v>
      </c>
      <c r="J11" s="11" t="s">
        <v>9</v>
      </c>
      <c r="K11" s="16" t="s">
        <v>10</v>
      </c>
      <c r="L11" s="13"/>
      <c r="M11" s="80" t="s">
        <v>21</v>
      </c>
      <c r="N11" s="80" t="s">
        <v>18</v>
      </c>
      <c r="O11" s="80" t="s">
        <v>604</v>
      </c>
      <c r="P11" s="80" t="s">
        <v>21</v>
      </c>
      <c r="Q11" s="80" t="s">
        <v>21</v>
      </c>
      <c r="R11" s="80" t="s">
        <v>21</v>
      </c>
      <c r="S11" s="80" t="s">
        <v>12</v>
      </c>
      <c r="T11" s="80" t="s">
        <v>13</v>
      </c>
      <c r="U11" s="80" t="s">
        <v>12</v>
      </c>
      <c r="V11" s="183" t="s">
        <v>364</v>
      </c>
      <c r="W11" s="132" t="s">
        <v>17</v>
      </c>
      <c r="X11" s="80" t="s">
        <v>364</v>
      </c>
      <c r="Y11" s="80" t="s">
        <v>13</v>
      </c>
    </row>
    <row r="12" spans="1:25" s="10" customFormat="1" x14ac:dyDescent="0.25">
      <c r="A12" s="230"/>
      <c r="B12" s="230"/>
      <c r="C12" s="230"/>
      <c r="D12" s="230"/>
      <c r="E12" s="235"/>
      <c r="F12" s="236"/>
      <c r="G12" s="238"/>
      <c r="H12" s="238"/>
      <c r="I12" s="240"/>
      <c r="J12" s="20" t="s">
        <v>10</v>
      </c>
      <c r="K12" s="21" t="s">
        <v>23</v>
      </c>
      <c r="L12" s="22"/>
      <c r="M12" s="79" t="s">
        <v>43</v>
      </c>
      <c r="N12" s="79" t="s">
        <v>62</v>
      </c>
      <c r="O12" s="79" t="s">
        <v>605</v>
      </c>
      <c r="P12" s="79" t="s">
        <v>29</v>
      </c>
      <c r="Q12" s="79" t="s">
        <v>42</v>
      </c>
      <c r="R12" s="79" t="s">
        <v>46</v>
      </c>
      <c r="S12" s="79" t="s">
        <v>603</v>
      </c>
      <c r="T12" s="79" t="s">
        <v>39</v>
      </c>
      <c r="U12" s="79" t="s">
        <v>47</v>
      </c>
      <c r="V12" s="184" t="s">
        <v>38</v>
      </c>
      <c r="W12" s="133" t="s">
        <v>40</v>
      </c>
      <c r="X12" s="79" t="s">
        <v>99</v>
      </c>
      <c r="Y12" s="79" t="s">
        <v>36</v>
      </c>
    </row>
    <row r="13" spans="1:25" x14ac:dyDescent="0.25">
      <c r="M13" s="78"/>
      <c r="N13" s="78"/>
      <c r="O13" s="78"/>
      <c r="P13" s="78"/>
      <c r="Q13" s="78"/>
      <c r="R13" s="78"/>
      <c r="S13" s="78"/>
      <c r="T13" s="78"/>
      <c r="U13" s="78"/>
      <c r="V13" s="159"/>
      <c r="W13" s="78"/>
      <c r="X13" s="78"/>
      <c r="Y13" s="78"/>
    </row>
    <row r="14" spans="1:25" ht="14.1" customHeight="1" x14ac:dyDescent="0.25">
      <c r="A14" s="28">
        <f t="shared" ref="A14:A45" si="0">A13+1</f>
        <v>1</v>
      </c>
      <c r="B14" s="42" t="s">
        <v>148</v>
      </c>
      <c r="C14" s="30">
        <v>602</v>
      </c>
      <c r="D14" s="31" t="s">
        <v>83</v>
      </c>
      <c r="E14" s="32">
        <f t="shared" ref="E14:E45" si="1">MAX(M14:V14)</f>
        <v>552</v>
      </c>
      <c r="F14" s="32" t="str">
        <f>VLOOKUP(E14,Tab!$Y$2:$Z$255,2,TRUE)</f>
        <v>A</v>
      </c>
      <c r="G14" s="33">
        <f t="shared" ref="G14:G45" si="2">LARGE(M14:Y14,1)</f>
        <v>552</v>
      </c>
      <c r="H14" s="33">
        <f t="shared" ref="H14:H45" si="3">LARGE(M14:Y14,2)</f>
        <v>549</v>
      </c>
      <c r="I14" s="33">
        <f t="shared" ref="I14:I45" si="4">LARGE(M14:Y14,3)</f>
        <v>545</v>
      </c>
      <c r="J14" s="34">
        <f t="shared" ref="J14:J45" si="5">SUM(G14:I14)</f>
        <v>1646</v>
      </c>
      <c r="K14" s="35">
        <f t="shared" ref="K14:K45" si="6">J14/3</f>
        <v>548.66666666666663</v>
      </c>
      <c r="L14" s="36"/>
      <c r="M14" s="77">
        <v>541</v>
      </c>
      <c r="N14" s="77">
        <v>545</v>
      </c>
      <c r="O14" s="77">
        <v>0</v>
      </c>
      <c r="P14" s="77">
        <v>0</v>
      </c>
      <c r="Q14" s="77">
        <v>552</v>
      </c>
      <c r="R14" s="77">
        <v>0</v>
      </c>
      <c r="S14" s="77">
        <v>0</v>
      </c>
      <c r="T14" s="77">
        <v>538</v>
      </c>
      <c r="U14" s="77">
        <v>0</v>
      </c>
      <c r="V14" s="185">
        <v>0</v>
      </c>
      <c r="W14" s="158">
        <v>540</v>
      </c>
      <c r="X14" s="77">
        <v>0</v>
      </c>
      <c r="Y14" s="77">
        <v>549</v>
      </c>
    </row>
    <row r="15" spans="1:25" ht="14.1" customHeight="1" x14ac:dyDescent="0.25">
      <c r="A15" s="28">
        <f t="shared" si="0"/>
        <v>2</v>
      </c>
      <c r="B15" s="59" t="s">
        <v>55</v>
      </c>
      <c r="C15" s="40">
        <v>10436</v>
      </c>
      <c r="D15" s="41" t="s">
        <v>56</v>
      </c>
      <c r="E15" s="32">
        <f t="shared" si="1"/>
        <v>553</v>
      </c>
      <c r="F15" s="32" t="str">
        <f>VLOOKUP(E15,Tab!$Y$2:$Z$255,2,TRUE)</f>
        <v>A</v>
      </c>
      <c r="G15" s="33">
        <f t="shared" si="2"/>
        <v>553</v>
      </c>
      <c r="H15" s="33">
        <f t="shared" si="3"/>
        <v>544</v>
      </c>
      <c r="I15" s="33">
        <f t="shared" si="4"/>
        <v>540</v>
      </c>
      <c r="J15" s="34">
        <f t="shared" si="5"/>
        <v>1637</v>
      </c>
      <c r="K15" s="35">
        <f t="shared" si="6"/>
        <v>545.66666666666663</v>
      </c>
      <c r="L15" s="36"/>
      <c r="M15" s="77">
        <v>553</v>
      </c>
      <c r="N15" s="77">
        <v>0</v>
      </c>
      <c r="O15" s="77">
        <v>540</v>
      </c>
      <c r="P15" s="77">
        <v>0</v>
      </c>
      <c r="Q15" s="77">
        <v>520</v>
      </c>
      <c r="R15" s="77">
        <v>0</v>
      </c>
      <c r="S15" s="77">
        <v>0</v>
      </c>
      <c r="T15" s="77">
        <v>532</v>
      </c>
      <c r="U15" s="77">
        <v>0</v>
      </c>
      <c r="V15" s="185">
        <v>0</v>
      </c>
      <c r="W15" s="158">
        <v>544</v>
      </c>
      <c r="X15" s="77">
        <v>0</v>
      </c>
      <c r="Y15" s="77">
        <v>529</v>
      </c>
    </row>
    <row r="16" spans="1:25" ht="14.1" customHeight="1" x14ac:dyDescent="0.25">
      <c r="A16" s="28">
        <f t="shared" si="0"/>
        <v>3</v>
      </c>
      <c r="B16" s="74" t="s">
        <v>49</v>
      </c>
      <c r="C16" s="30">
        <v>498</v>
      </c>
      <c r="D16" s="31" t="s">
        <v>41</v>
      </c>
      <c r="E16" s="32">
        <f t="shared" si="1"/>
        <v>541</v>
      </c>
      <c r="F16" s="32" t="str">
        <f>VLOOKUP(E16,Tab!$Y$2:$Z$255,2,TRUE)</f>
        <v>B</v>
      </c>
      <c r="G16" s="33">
        <f t="shared" si="2"/>
        <v>549</v>
      </c>
      <c r="H16" s="33">
        <f t="shared" si="3"/>
        <v>546</v>
      </c>
      <c r="I16" s="33">
        <f t="shared" si="4"/>
        <v>541</v>
      </c>
      <c r="J16" s="34">
        <f t="shared" si="5"/>
        <v>1636</v>
      </c>
      <c r="K16" s="35">
        <f t="shared" si="6"/>
        <v>545.33333333333337</v>
      </c>
      <c r="L16" s="36"/>
      <c r="M16" s="77">
        <v>0</v>
      </c>
      <c r="N16" s="77">
        <v>0</v>
      </c>
      <c r="O16" s="77">
        <v>0</v>
      </c>
      <c r="P16" s="77">
        <v>0</v>
      </c>
      <c r="Q16" s="77">
        <v>541</v>
      </c>
      <c r="R16" s="77">
        <v>0</v>
      </c>
      <c r="S16" s="77">
        <v>0</v>
      </c>
      <c r="T16" s="77">
        <v>530</v>
      </c>
      <c r="U16" s="77">
        <v>0</v>
      </c>
      <c r="V16" s="185">
        <v>0</v>
      </c>
      <c r="W16" s="158">
        <v>549</v>
      </c>
      <c r="X16" s="77">
        <v>0</v>
      </c>
      <c r="Y16" s="77">
        <v>546</v>
      </c>
    </row>
    <row r="17" spans="1:25" ht="14.1" customHeight="1" x14ac:dyDescent="0.25">
      <c r="A17" s="28">
        <f t="shared" si="0"/>
        <v>4</v>
      </c>
      <c r="B17" s="74" t="s">
        <v>52</v>
      </c>
      <c r="C17" s="30">
        <v>1671</v>
      </c>
      <c r="D17" s="31" t="s">
        <v>53</v>
      </c>
      <c r="E17" s="32">
        <f t="shared" si="1"/>
        <v>536</v>
      </c>
      <c r="F17" s="32" t="str">
        <f>VLOOKUP(E17,Tab!$Y$2:$Z$255,2,TRUE)</f>
        <v>C</v>
      </c>
      <c r="G17" s="33">
        <f t="shared" si="2"/>
        <v>541</v>
      </c>
      <c r="H17" s="33">
        <f t="shared" si="3"/>
        <v>540</v>
      </c>
      <c r="I17" s="33">
        <f t="shared" si="4"/>
        <v>536</v>
      </c>
      <c r="J17" s="34">
        <f t="shared" si="5"/>
        <v>1617</v>
      </c>
      <c r="K17" s="35">
        <f t="shared" si="6"/>
        <v>539</v>
      </c>
      <c r="L17" s="36"/>
      <c r="M17" s="77">
        <v>534</v>
      </c>
      <c r="N17" s="77">
        <v>0</v>
      </c>
      <c r="O17" s="77">
        <v>0</v>
      </c>
      <c r="P17" s="77">
        <v>0</v>
      </c>
      <c r="Q17" s="77">
        <v>536</v>
      </c>
      <c r="R17" s="77">
        <v>0</v>
      </c>
      <c r="S17" s="77">
        <v>0</v>
      </c>
      <c r="T17" s="77">
        <v>0</v>
      </c>
      <c r="U17" s="77">
        <v>0</v>
      </c>
      <c r="V17" s="185">
        <v>0</v>
      </c>
      <c r="W17" s="158">
        <v>540</v>
      </c>
      <c r="X17" s="77">
        <v>0</v>
      </c>
      <c r="Y17" s="77">
        <v>541</v>
      </c>
    </row>
    <row r="18" spans="1:25" ht="14.1" customHeight="1" x14ac:dyDescent="0.25">
      <c r="A18" s="28">
        <f t="shared" si="0"/>
        <v>5</v>
      </c>
      <c r="B18" s="59" t="s">
        <v>69</v>
      </c>
      <c r="C18" s="40">
        <v>10772</v>
      </c>
      <c r="D18" s="41" t="s">
        <v>62</v>
      </c>
      <c r="E18" s="32">
        <f t="shared" si="1"/>
        <v>539</v>
      </c>
      <c r="F18" s="32" t="str">
        <f>VLOOKUP(E18,Tab!$Y$2:$Z$255,2,TRUE)</f>
        <v>C</v>
      </c>
      <c r="G18" s="33">
        <f t="shared" si="2"/>
        <v>539</v>
      </c>
      <c r="H18" s="33">
        <f t="shared" si="3"/>
        <v>525</v>
      </c>
      <c r="I18" s="33">
        <f t="shared" si="4"/>
        <v>525</v>
      </c>
      <c r="J18" s="34">
        <f t="shared" si="5"/>
        <v>1589</v>
      </c>
      <c r="K18" s="35">
        <f t="shared" si="6"/>
        <v>529.66666666666663</v>
      </c>
      <c r="L18" s="36"/>
      <c r="M18" s="77">
        <v>0</v>
      </c>
      <c r="N18" s="77">
        <v>520</v>
      </c>
      <c r="O18" s="77">
        <v>0</v>
      </c>
      <c r="P18" s="77">
        <v>0</v>
      </c>
      <c r="Q18" s="77">
        <v>539</v>
      </c>
      <c r="R18" s="77">
        <v>0</v>
      </c>
      <c r="S18" s="77">
        <v>0</v>
      </c>
      <c r="T18" s="77">
        <v>517</v>
      </c>
      <c r="U18" s="77">
        <v>0</v>
      </c>
      <c r="V18" s="185">
        <v>0</v>
      </c>
      <c r="W18" s="158">
        <v>525</v>
      </c>
      <c r="X18" s="77">
        <v>0</v>
      </c>
      <c r="Y18" s="77">
        <v>525</v>
      </c>
    </row>
    <row r="19" spans="1:25" ht="14.1" customHeight="1" x14ac:dyDescent="0.25">
      <c r="A19" s="28">
        <f t="shared" si="0"/>
        <v>6</v>
      </c>
      <c r="B19" s="74" t="s">
        <v>60</v>
      </c>
      <c r="C19" s="30">
        <v>633</v>
      </c>
      <c r="D19" s="31" t="s">
        <v>41</v>
      </c>
      <c r="E19" s="32">
        <f t="shared" si="1"/>
        <v>525</v>
      </c>
      <c r="F19" s="32" t="str">
        <f>VLOOKUP(E19,Tab!$Y$2:$Z$255,2,TRUE)</f>
        <v>Não</v>
      </c>
      <c r="G19" s="33">
        <f t="shared" si="2"/>
        <v>531</v>
      </c>
      <c r="H19" s="33">
        <f t="shared" si="3"/>
        <v>530</v>
      </c>
      <c r="I19" s="33">
        <f t="shared" si="4"/>
        <v>525</v>
      </c>
      <c r="J19" s="34">
        <f t="shared" si="5"/>
        <v>1586</v>
      </c>
      <c r="K19" s="35">
        <f t="shared" si="6"/>
        <v>528.66666666666663</v>
      </c>
      <c r="L19" s="36"/>
      <c r="M19" s="77">
        <v>525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515</v>
      </c>
      <c r="U19" s="77">
        <v>0</v>
      </c>
      <c r="V19" s="185">
        <v>0</v>
      </c>
      <c r="W19" s="158">
        <v>531</v>
      </c>
      <c r="X19" s="77">
        <v>0</v>
      </c>
      <c r="Y19" s="77">
        <v>530</v>
      </c>
    </row>
    <row r="20" spans="1:25" ht="14.1" customHeight="1" x14ac:dyDescent="0.25">
      <c r="A20" s="28">
        <f t="shared" si="0"/>
        <v>7</v>
      </c>
      <c r="B20" s="74" t="s">
        <v>50</v>
      </c>
      <c r="C20" s="30">
        <v>11945</v>
      </c>
      <c r="D20" s="31" t="s">
        <v>51</v>
      </c>
      <c r="E20" s="32">
        <f t="shared" si="1"/>
        <v>532</v>
      </c>
      <c r="F20" s="32" t="str">
        <f>VLOOKUP(E20,Tab!$Y$2:$Z$255,2,TRUE)</f>
        <v>Não</v>
      </c>
      <c r="G20" s="33">
        <f t="shared" si="2"/>
        <v>532</v>
      </c>
      <c r="H20" s="33">
        <f t="shared" si="3"/>
        <v>529</v>
      </c>
      <c r="I20" s="33">
        <f t="shared" si="4"/>
        <v>522</v>
      </c>
      <c r="J20" s="34">
        <f t="shared" si="5"/>
        <v>1583</v>
      </c>
      <c r="K20" s="35">
        <f t="shared" si="6"/>
        <v>527.66666666666663</v>
      </c>
      <c r="L20" s="36"/>
      <c r="M20" s="77">
        <v>529</v>
      </c>
      <c r="N20" s="77">
        <v>0</v>
      </c>
      <c r="O20" s="77">
        <v>522</v>
      </c>
      <c r="P20" s="77">
        <v>0</v>
      </c>
      <c r="Q20" s="77">
        <v>532</v>
      </c>
      <c r="R20" s="77">
        <v>0</v>
      </c>
      <c r="S20" s="77">
        <v>0</v>
      </c>
      <c r="T20" s="77">
        <v>521</v>
      </c>
      <c r="U20" s="77">
        <v>0</v>
      </c>
      <c r="V20" s="185">
        <v>0</v>
      </c>
      <c r="W20" s="158">
        <v>515</v>
      </c>
      <c r="X20" s="77">
        <v>0</v>
      </c>
      <c r="Y20" s="77">
        <v>0</v>
      </c>
    </row>
    <row r="21" spans="1:25" ht="14.1" customHeight="1" x14ac:dyDescent="0.25">
      <c r="A21" s="28">
        <f t="shared" si="0"/>
        <v>8</v>
      </c>
      <c r="B21" s="59" t="s">
        <v>72</v>
      </c>
      <c r="C21" s="40">
        <v>881</v>
      </c>
      <c r="D21" s="41" t="s">
        <v>41</v>
      </c>
      <c r="E21" s="32">
        <f t="shared" si="1"/>
        <v>523</v>
      </c>
      <c r="F21" s="32" t="str">
        <f>VLOOKUP(E21,Tab!$Y$2:$Z$255,2,TRUE)</f>
        <v>Não</v>
      </c>
      <c r="G21" s="33">
        <f t="shared" si="2"/>
        <v>524</v>
      </c>
      <c r="H21" s="33">
        <f t="shared" si="3"/>
        <v>523</v>
      </c>
      <c r="I21" s="33">
        <f t="shared" si="4"/>
        <v>522</v>
      </c>
      <c r="J21" s="34">
        <f t="shared" si="5"/>
        <v>1569</v>
      </c>
      <c r="K21" s="35">
        <f t="shared" si="6"/>
        <v>523</v>
      </c>
      <c r="L21" s="36"/>
      <c r="M21" s="77">
        <v>0</v>
      </c>
      <c r="N21" s="77">
        <v>0</v>
      </c>
      <c r="O21" s="77">
        <v>0</v>
      </c>
      <c r="P21" s="77">
        <v>0</v>
      </c>
      <c r="Q21" s="77">
        <v>523</v>
      </c>
      <c r="R21" s="77">
        <v>0</v>
      </c>
      <c r="S21" s="77">
        <v>0</v>
      </c>
      <c r="T21" s="77">
        <v>0</v>
      </c>
      <c r="U21" s="77">
        <v>0</v>
      </c>
      <c r="V21" s="185">
        <v>0</v>
      </c>
      <c r="W21" s="158">
        <v>522</v>
      </c>
      <c r="X21" s="77">
        <v>0</v>
      </c>
      <c r="Y21" s="77">
        <v>524</v>
      </c>
    </row>
    <row r="22" spans="1:25" ht="14.1" customHeight="1" x14ac:dyDescent="0.25">
      <c r="A22" s="28">
        <f t="shared" si="0"/>
        <v>9</v>
      </c>
      <c r="B22" s="74" t="s">
        <v>54</v>
      </c>
      <c r="C22" s="30">
        <v>10792</v>
      </c>
      <c r="D22" s="31" t="s">
        <v>41</v>
      </c>
      <c r="E22" s="32">
        <f t="shared" si="1"/>
        <v>525</v>
      </c>
      <c r="F22" s="32" t="str">
        <f>VLOOKUP(E22,Tab!$Y$2:$Z$255,2,TRUE)</f>
        <v>Não</v>
      </c>
      <c r="G22" s="33">
        <f t="shared" si="2"/>
        <v>525</v>
      </c>
      <c r="H22" s="33">
        <f t="shared" si="3"/>
        <v>522</v>
      </c>
      <c r="I22" s="33">
        <f t="shared" si="4"/>
        <v>520</v>
      </c>
      <c r="J22" s="34">
        <f t="shared" si="5"/>
        <v>1567</v>
      </c>
      <c r="K22" s="35">
        <f t="shared" si="6"/>
        <v>522.33333333333337</v>
      </c>
      <c r="L22" s="36"/>
      <c r="M22" s="77">
        <v>0</v>
      </c>
      <c r="N22" s="77">
        <v>0</v>
      </c>
      <c r="O22" s="77">
        <v>525</v>
      </c>
      <c r="P22" s="77">
        <v>0</v>
      </c>
      <c r="Q22" s="77">
        <v>520</v>
      </c>
      <c r="R22" s="77">
        <v>0</v>
      </c>
      <c r="S22" s="77">
        <v>0</v>
      </c>
      <c r="T22" s="77">
        <v>522</v>
      </c>
      <c r="U22" s="77">
        <v>0</v>
      </c>
      <c r="V22" s="185">
        <v>0</v>
      </c>
      <c r="W22" s="158">
        <v>518</v>
      </c>
      <c r="X22" s="77">
        <v>0</v>
      </c>
      <c r="Y22" s="77">
        <v>514</v>
      </c>
    </row>
    <row r="23" spans="1:25" ht="14.1" customHeight="1" x14ac:dyDescent="0.25">
      <c r="A23" s="28">
        <f t="shared" si="0"/>
        <v>10</v>
      </c>
      <c r="B23" s="59" t="s">
        <v>66</v>
      </c>
      <c r="C23" s="40">
        <v>11668</v>
      </c>
      <c r="D23" s="41" t="s">
        <v>67</v>
      </c>
      <c r="E23" s="32">
        <f t="shared" si="1"/>
        <v>525</v>
      </c>
      <c r="F23" s="32" t="str">
        <f>VLOOKUP(E23,Tab!$Y$2:$Z$255,2,TRUE)</f>
        <v>Não</v>
      </c>
      <c r="G23" s="33">
        <f t="shared" si="2"/>
        <v>525</v>
      </c>
      <c r="H23" s="33">
        <f t="shared" si="3"/>
        <v>517</v>
      </c>
      <c r="I23" s="33">
        <f t="shared" si="4"/>
        <v>513</v>
      </c>
      <c r="J23" s="34">
        <f t="shared" si="5"/>
        <v>1555</v>
      </c>
      <c r="K23" s="35">
        <f t="shared" si="6"/>
        <v>518.33333333333337</v>
      </c>
      <c r="L23" s="36"/>
      <c r="M23" s="77">
        <v>517</v>
      </c>
      <c r="N23" s="77">
        <v>525</v>
      </c>
      <c r="O23" s="77">
        <v>0</v>
      </c>
      <c r="P23" s="77">
        <v>0</v>
      </c>
      <c r="Q23" s="77">
        <v>501</v>
      </c>
      <c r="R23" s="77">
        <v>0</v>
      </c>
      <c r="S23" s="77">
        <v>0</v>
      </c>
      <c r="T23" s="77">
        <v>0</v>
      </c>
      <c r="U23" s="77">
        <v>0</v>
      </c>
      <c r="V23" s="185">
        <v>0</v>
      </c>
      <c r="W23" s="158">
        <v>513</v>
      </c>
      <c r="X23" s="77">
        <v>501</v>
      </c>
      <c r="Y23" s="77">
        <v>506</v>
      </c>
    </row>
    <row r="24" spans="1:25" ht="14.1" customHeight="1" x14ac:dyDescent="0.25">
      <c r="A24" s="28">
        <f t="shared" si="0"/>
        <v>11</v>
      </c>
      <c r="B24" s="59" t="s">
        <v>65</v>
      </c>
      <c r="C24" s="40">
        <v>10124</v>
      </c>
      <c r="D24" s="41" t="s">
        <v>38</v>
      </c>
      <c r="E24" s="32">
        <f t="shared" si="1"/>
        <v>535</v>
      </c>
      <c r="F24" s="32" t="str">
        <f>VLOOKUP(E24,Tab!$Y$2:$Z$255,2,TRUE)</f>
        <v>C</v>
      </c>
      <c r="G24" s="33">
        <f t="shared" si="2"/>
        <v>535</v>
      </c>
      <c r="H24" s="33">
        <f t="shared" si="3"/>
        <v>519</v>
      </c>
      <c r="I24" s="33">
        <f t="shared" si="4"/>
        <v>497</v>
      </c>
      <c r="J24" s="34">
        <f t="shared" si="5"/>
        <v>1551</v>
      </c>
      <c r="K24" s="35">
        <f t="shared" si="6"/>
        <v>517</v>
      </c>
      <c r="L24" s="36"/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489</v>
      </c>
      <c r="S24" s="77">
        <v>0</v>
      </c>
      <c r="T24" s="77">
        <v>0</v>
      </c>
      <c r="U24" s="77">
        <v>519</v>
      </c>
      <c r="V24" s="185">
        <v>535</v>
      </c>
      <c r="W24" s="158">
        <v>497</v>
      </c>
      <c r="X24" s="77">
        <v>0</v>
      </c>
      <c r="Y24" s="77">
        <v>0</v>
      </c>
    </row>
    <row r="25" spans="1:25" ht="14.1" customHeight="1" x14ac:dyDescent="0.25">
      <c r="A25" s="28">
        <f t="shared" si="0"/>
        <v>12</v>
      </c>
      <c r="B25" s="59" t="s">
        <v>61</v>
      </c>
      <c r="C25" s="40">
        <v>12626</v>
      </c>
      <c r="D25" s="41" t="s">
        <v>62</v>
      </c>
      <c r="E25" s="32">
        <f t="shared" si="1"/>
        <v>507</v>
      </c>
      <c r="F25" s="32" t="str">
        <f>VLOOKUP(E25,Tab!$Y$2:$Z$255,2,TRUE)</f>
        <v>Não</v>
      </c>
      <c r="G25" s="33">
        <f t="shared" si="2"/>
        <v>527</v>
      </c>
      <c r="H25" s="33">
        <f t="shared" si="3"/>
        <v>515</v>
      </c>
      <c r="I25" s="33">
        <f t="shared" si="4"/>
        <v>507</v>
      </c>
      <c r="J25" s="34">
        <f t="shared" si="5"/>
        <v>1549</v>
      </c>
      <c r="K25" s="35">
        <f t="shared" si="6"/>
        <v>516.33333333333337</v>
      </c>
      <c r="L25" s="36"/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  <c r="T25" s="77">
        <v>507</v>
      </c>
      <c r="U25" s="77">
        <v>0</v>
      </c>
      <c r="V25" s="185">
        <v>0</v>
      </c>
      <c r="W25" s="158">
        <v>515</v>
      </c>
      <c r="X25" s="77">
        <v>0</v>
      </c>
      <c r="Y25" s="77">
        <v>527</v>
      </c>
    </row>
    <row r="26" spans="1:25" ht="14.1" customHeight="1" x14ac:dyDescent="0.25">
      <c r="A26" s="28">
        <f t="shared" si="0"/>
        <v>13</v>
      </c>
      <c r="B26" s="59" t="s">
        <v>191</v>
      </c>
      <c r="C26" s="40">
        <v>963</v>
      </c>
      <c r="D26" s="41" t="s">
        <v>83</v>
      </c>
      <c r="E26" s="32">
        <f t="shared" si="1"/>
        <v>512</v>
      </c>
      <c r="F26" s="32" t="str">
        <f>VLOOKUP(E26,Tab!$Y$2:$Z$255,2,TRUE)</f>
        <v>Não</v>
      </c>
      <c r="G26" s="33">
        <f t="shared" si="2"/>
        <v>514</v>
      </c>
      <c r="H26" s="33">
        <f t="shared" si="3"/>
        <v>512</v>
      </c>
      <c r="I26" s="33">
        <f t="shared" si="4"/>
        <v>511</v>
      </c>
      <c r="J26" s="34">
        <f t="shared" si="5"/>
        <v>1537</v>
      </c>
      <c r="K26" s="35">
        <f t="shared" si="6"/>
        <v>512.33333333333337</v>
      </c>
      <c r="L26" s="36"/>
      <c r="M26" s="77">
        <v>0</v>
      </c>
      <c r="N26" s="77">
        <v>0</v>
      </c>
      <c r="O26" s="77">
        <v>0</v>
      </c>
      <c r="P26" s="77">
        <v>0</v>
      </c>
      <c r="Q26" s="77">
        <v>511</v>
      </c>
      <c r="R26" s="77">
        <v>0</v>
      </c>
      <c r="S26" s="77">
        <v>0</v>
      </c>
      <c r="T26" s="77">
        <v>512</v>
      </c>
      <c r="U26" s="77">
        <v>0</v>
      </c>
      <c r="V26" s="185">
        <v>0</v>
      </c>
      <c r="W26" s="158">
        <v>514</v>
      </c>
      <c r="X26" s="77">
        <v>0</v>
      </c>
      <c r="Y26" s="77">
        <v>0</v>
      </c>
    </row>
    <row r="27" spans="1:25" ht="14.1" customHeight="1" x14ac:dyDescent="0.25">
      <c r="A27" s="28">
        <f t="shared" si="0"/>
        <v>14</v>
      </c>
      <c r="B27" s="59" t="s">
        <v>90</v>
      </c>
      <c r="C27" s="40">
        <v>12263</v>
      </c>
      <c r="D27" s="41" t="s">
        <v>62</v>
      </c>
      <c r="E27" s="32">
        <f t="shared" si="1"/>
        <v>516</v>
      </c>
      <c r="F27" s="32" t="str">
        <f>VLOOKUP(E27,Tab!$Y$2:$Z$255,2,TRUE)</f>
        <v>Não</v>
      </c>
      <c r="G27" s="33">
        <f t="shared" si="2"/>
        <v>516</v>
      </c>
      <c r="H27" s="33">
        <f t="shared" si="3"/>
        <v>515</v>
      </c>
      <c r="I27" s="33">
        <f t="shared" si="4"/>
        <v>504</v>
      </c>
      <c r="J27" s="34">
        <f t="shared" si="5"/>
        <v>1535</v>
      </c>
      <c r="K27" s="35">
        <f t="shared" si="6"/>
        <v>511.66666666666669</v>
      </c>
      <c r="L27" s="36"/>
      <c r="M27" s="77">
        <v>0</v>
      </c>
      <c r="N27" s="77">
        <v>515</v>
      </c>
      <c r="O27" s="77">
        <v>0</v>
      </c>
      <c r="P27" s="77">
        <v>0</v>
      </c>
      <c r="Q27" s="77">
        <v>504</v>
      </c>
      <c r="R27" s="77">
        <v>0</v>
      </c>
      <c r="S27" s="77">
        <v>0</v>
      </c>
      <c r="T27" s="77">
        <v>516</v>
      </c>
      <c r="U27" s="77">
        <v>0</v>
      </c>
      <c r="V27" s="185">
        <v>0</v>
      </c>
      <c r="W27" s="158">
        <v>493</v>
      </c>
      <c r="X27" s="77">
        <v>0</v>
      </c>
      <c r="Y27" s="77">
        <v>504</v>
      </c>
    </row>
    <row r="28" spans="1:25" ht="14.1" customHeight="1" x14ac:dyDescent="0.25">
      <c r="A28" s="28">
        <f t="shared" si="0"/>
        <v>15</v>
      </c>
      <c r="B28" s="59" t="s">
        <v>73</v>
      </c>
      <c r="C28" s="40">
        <v>12787</v>
      </c>
      <c r="D28" s="41" t="s">
        <v>56</v>
      </c>
      <c r="E28" s="32">
        <f t="shared" si="1"/>
        <v>515</v>
      </c>
      <c r="F28" s="32" t="str">
        <f>VLOOKUP(E28,Tab!$Y$2:$Z$255,2,TRUE)</f>
        <v>Não</v>
      </c>
      <c r="G28" s="33">
        <f t="shared" si="2"/>
        <v>515</v>
      </c>
      <c r="H28" s="33">
        <f t="shared" si="3"/>
        <v>510</v>
      </c>
      <c r="I28" s="33">
        <f t="shared" si="4"/>
        <v>506</v>
      </c>
      <c r="J28" s="34">
        <f t="shared" si="5"/>
        <v>1531</v>
      </c>
      <c r="K28" s="35">
        <f t="shared" si="6"/>
        <v>510.33333333333331</v>
      </c>
      <c r="L28" s="36"/>
      <c r="M28" s="77">
        <v>506</v>
      </c>
      <c r="N28" s="77">
        <v>515</v>
      </c>
      <c r="O28" s="77">
        <v>0</v>
      </c>
      <c r="P28" s="77">
        <v>0</v>
      </c>
      <c r="Q28" s="77">
        <v>505</v>
      </c>
      <c r="R28" s="77">
        <v>0</v>
      </c>
      <c r="S28" s="77">
        <v>0</v>
      </c>
      <c r="T28" s="77">
        <v>481</v>
      </c>
      <c r="U28" s="77">
        <v>0</v>
      </c>
      <c r="V28" s="185">
        <v>0</v>
      </c>
      <c r="W28" s="158">
        <v>510</v>
      </c>
      <c r="X28" s="77">
        <v>0</v>
      </c>
      <c r="Y28" s="77">
        <v>504</v>
      </c>
    </row>
    <row r="29" spans="1:25" ht="14.1" customHeight="1" x14ac:dyDescent="0.25">
      <c r="A29" s="28">
        <f t="shared" si="0"/>
        <v>16</v>
      </c>
      <c r="B29" s="59" t="s">
        <v>359</v>
      </c>
      <c r="C29" s="40">
        <v>38</v>
      </c>
      <c r="D29" s="41" t="s">
        <v>41</v>
      </c>
      <c r="E29" s="32">
        <f t="shared" si="1"/>
        <v>525</v>
      </c>
      <c r="F29" s="32" t="str">
        <f>VLOOKUP(E29,Tab!$Y$2:$Z$255,2,TRUE)</f>
        <v>Não</v>
      </c>
      <c r="G29" s="33">
        <f t="shared" si="2"/>
        <v>525</v>
      </c>
      <c r="H29" s="33">
        <f t="shared" si="3"/>
        <v>503</v>
      </c>
      <c r="I29" s="33">
        <f t="shared" si="4"/>
        <v>500</v>
      </c>
      <c r="J29" s="34">
        <f t="shared" si="5"/>
        <v>1528</v>
      </c>
      <c r="K29" s="35">
        <f t="shared" si="6"/>
        <v>509.33333333333331</v>
      </c>
      <c r="L29" s="36"/>
      <c r="M29" s="77">
        <v>0</v>
      </c>
      <c r="N29" s="77">
        <v>525</v>
      </c>
      <c r="O29" s="77">
        <v>0</v>
      </c>
      <c r="P29" s="77">
        <v>0</v>
      </c>
      <c r="Q29" s="77">
        <v>500</v>
      </c>
      <c r="R29" s="77">
        <v>0</v>
      </c>
      <c r="S29" s="77">
        <v>0</v>
      </c>
      <c r="T29" s="77">
        <v>498</v>
      </c>
      <c r="U29" s="77">
        <v>0</v>
      </c>
      <c r="V29" s="185">
        <v>0</v>
      </c>
      <c r="W29" s="158">
        <v>503</v>
      </c>
      <c r="X29" s="77">
        <v>0</v>
      </c>
      <c r="Y29" s="77">
        <v>0</v>
      </c>
    </row>
    <row r="30" spans="1:25" ht="14.1" customHeight="1" x14ac:dyDescent="0.25">
      <c r="A30" s="28">
        <f t="shared" si="0"/>
        <v>17</v>
      </c>
      <c r="B30" s="59" t="s">
        <v>70</v>
      </c>
      <c r="C30" s="40">
        <v>449</v>
      </c>
      <c r="D30" s="41" t="s">
        <v>38</v>
      </c>
      <c r="E30" s="32">
        <f t="shared" si="1"/>
        <v>524</v>
      </c>
      <c r="F30" s="32" t="str">
        <f>VLOOKUP(E30,Tab!$Y$2:$Z$255,2,TRUE)</f>
        <v>Não</v>
      </c>
      <c r="G30" s="33">
        <f t="shared" si="2"/>
        <v>524</v>
      </c>
      <c r="H30" s="33">
        <f t="shared" si="3"/>
        <v>519</v>
      </c>
      <c r="I30" s="33">
        <f t="shared" si="4"/>
        <v>478</v>
      </c>
      <c r="J30" s="34">
        <f t="shared" si="5"/>
        <v>1521</v>
      </c>
      <c r="K30" s="35">
        <f t="shared" si="6"/>
        <v>507</v>
      </c>
      <c r="L30" s="36"/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473</v>
      </c>
      <c r="S30" s="77">
        <v>0</v>
      </c>
      <c r="T30" s="77">
        <v>0</v>
      </c>
      <c r="U30" s="77">
        <v>478</v>
      </c>
      <c r="V30" s="185">
        <v>524</v>
      </c>
      <c r="W30" s="158">
        <v>519</v>
      </c>
      <c r="X30" s="77">
        <v>0</v>
      </c>
      <c r="Y30" s="77">
        <v>0</v>
      </c>
    </row>
    <row r="31" spans="1:25" ht="14.1" customHeight="1" x14ac:dyDescent="0.25">
      <c r="A31" s="28">
        <f t="shared" si="0"/>
        <v>18</v>
      </c>
      <c r="B31" s="59" t="s">
        <v>76</v>
      </c>
      <c r="C31" s="40">
        <v>537</v>
      </c>
      <c r="D31" s="41" t="s">
        <v>41</v>
      </c>
      <c r="E31" s="32">
        <f t="shared" si="1"/>
        <v>506</v>
      </c>
      <c r="F31" s="32" t="str">
        <f>VLOOKUP(E31,Tab!$Y$2:$Z$255,2,TRUE)</f>
        <v>Não</v>
      </c>
      <c r="G31" s="33">
        <f t="shared" si="2"/>
        <v>510</v>
      </c>
      <c r="H31" s="33">
        <f t="shared" si="3"/>
        <v>506</v>
      </c>
      <c r="I31" s="33">
        <f t="shared" si="4"/>
        <v>504</v>
      </c>
      <c r="J31" s="34">
        <f t="shared" si="5"/>
        <v>1520</v>
      </c>
      <c r="K31" s="35">
        <f t="shared" si="6"/>
        <v>506.66666666666669</v>
      </c>
      <c r="L31" s="36"/>
      <c r="M31" s="77">
        <v>0</v>
      </c>
      <c r="N31" s="77">
        <v>506</v>
      </c>
      <c r="O31" s="77">
        <v>0</v>
      </c>
      <c r="P31" s="77">
        <v>0</v>
      </c>
      <c r="Q31" s="77">
        <v>504</v>
      </c>
      <c r="R31" s="77">
        <v>0</v>
      </c>
      <c r="S31" s="77">
        <v>0</v>
      </c>
      <c r="T31" s="77">
        <v>494</v>
      </c>
      <c r="U31" s="77">
        <v>0</v>
      </c>
      <c r="V31" s="185">
        <v>0</v>
      </c>
      <c r="W31" s="158">
        <v>498</v>
      </c>
      <c r="X31" s="77">
        <v>0</v>
      </c>
      <c r="Y31" s="77">
        <v>510</v>
      </c>
    </row>
    <row r="32" spans="1:25" ht="14.1" customHeight="1" x14ac:dyDescent="0.25">
      <c r="A32" s="28">
        <f t="shared" si="0"/>
        <v>19</v>
      </c>
      <c r="B32" s="59" t="s">
        <v>80</v>
      </c>
      <c r="C32" s="40">
        <v>7427</v>
      </c>
      <c r="D32" s="41" t="s">
        <v>81</v>
      </c>
      <c r="E32" s="32">
        <f t="shared" si="1"/>
        <v>511</v>
      </c>
      <c r="F32" s="32" t="str">
        <f>VLOOKUP(E32,Tab!$Y$2:$Z$255,2,TRUE)</f>
        <v>Não</v>
      </c>
      <c r="G32" s="33">
        <f t="shared" si="2"/>
        <v>511</v>
      </c>
      <c r="H32" s="33">
        <f t="shared" si="3"/>
        <v>502</v>
      </c>
      <c r="I32" s="33">
        <f t="shared" si="4"/>
        <v>490</v>
      </c>
      <c r="J32" s="34">
        <f t="shared" si="5"/>
        <v>1503</v>
      </c>
      <c r="K32" s="35">
        <f t="shared" si="6"/>
        <v>501</v>
      </c>
      <c r="L32" s="36"/>
      <c r="M32" s="77">
        <v>511</v>
      </c>
      <c r="N32" s="77">
        <v>0</v>
      </c>
      <c r="O32" s="77">
        <v>0</v>
      </c>
      <c r="P32" s="77">
        <v>0</v>
      </c>
      <c r="Q32" s="77">
        <v>490</v>
      </c>
      <c r="R32" s="77">
        <v>0</v>
      </c>
      <c r="S32" s="77">
        <v>0</v>
      </c>
      <c r="T32" s="77">
        <v>502</v>
      </c>
      <c r="U32" s="77">
        <v>0</v>
      </c>
      <c r="V32" s="185">
        <v>0</v>
      </c>
      <c r="W32" s="158">
        <v>0</v>
      </c>
      <c r="X32" s="77">
        <v>0</v>
      </c>
      <c r="Y32" s="77">
        <v>0</v>
      </c>
    </row>
    <row r="33" spans="1:25" ht="14.1" customHeight="1" x14ac:dyDescent="0.25">
      <c r="A33" s="28">
        <f t="shared" si="0"/>
        <v>20</v>
      </c>
      <c r="B33" s="59" t="s">
        <v>71</v>
      </c>
      <c r="C33" s="40">
        <v>2691</v>
      </c>
      <c r="D33" s="41" t="s">
        <v>62</v>
      </c>
      <c r="E33" s="32">
        <f t="shared" si="1"/>
        <v>497</v>
      </c>
      <c r="F33" s="32" t="e">
        <f>VLOOKUP(E33,Tab!$Y$2:$Z$255,2,TRUE)</f>
        <v>#N/A</v>
      </c>
      <c r="G33" s="33">
        <f t="shared" si="2"/>
        <v>501</v>
      </c>
      <c r="H33" s="33">
        <f t="shared" si="3"/>
        <v>497</v>
      </c>
      <c r="I33" s="33">
        <f t="shared" si="4"/>
        <v>495</v>
      </c>
      <c r="J33" s="34">
        <f t="shared" si="5"/>
        <v>1493</v>
      </c>
      <c r="K33" s="35">
        <f t="shared" si="6"/>
        <v>497.66666666666669</v>
      </c>
      <c r="L33" s="36"/>
      <c r="M33" s="77">
        <v>0</v>
      </c>
      <c r="N33" s="77">
        <v>495</v>
      </c>
      <c r="O33" s="77">
        <v>0</v>
      </c>
      <c r="P33" s="77">
        <v>0</v>
      </c>
      <c r="Q33" s="77">
        <v>497</v>
      </c>
      <c r="R33" s="77">
        <v>0</v>
      </c>
      <c r="S33" s="77">
        <v>0</v>
      </c>
      <c r="T33" s="77">
        <v>489</v>
      </c>
      <c r="U33" s="77">
        <v>0</v>
      </c>
      <c r="V33" s="185">
        <v>0</v>
      </c>
      <c r="W33" s="158">
        <v>501</v>
      </c>
      <c r="X33" s="77">
        <v>0</v>
      </c>
      <c r="Y33" s="77">
        <v>488</v>
      </c>
    </row>
    <row r="34" spans="1:25" ht="14.1" customHeight="1" x14ac:dyDescent="0.25">
      <c r="A34" s="28">
        <f t="shared" si="0"/>
        <v>21</v>
      </c>
      <c r="B34" s="59" t="s">
        <v>155</v>
      </c>
      <c r="C34" s="40">
        <v>320</v>
      </c>
      <c r="D34" s="41" t="s">
        <v>81</v>
      </c>
      <c r="E34" s="32">
        <f t="shared" si="1"/>
        <v>494</v>
      </c>
      <c r="F34" s="32" t="e">
        <f>VLOOKUP(E34,Tab!$Y$2:$Z$255,2,TRUE)</f>
        <v>#N/A</v>
      </c>
      <c r="G34" s="33">
        <f t="shared" si="2"/>
        <v>498</v>
      </c>
      <c r="H34" s="33">
        <f t="shared" si="3"/>
        <v>494</v>
      </c>
      <c r="I34" s="33">
        <f t="shared" si="4"/>
        <v>481</v>
      </c>
      <c r="J34" s="34">
        <f t="shared" si="5"/>
        <v>1473</v>
      </c>
      <c r="K34" s="35">
        <f t="shared" si="6"/>
        <v>491</v>
      </c>
      <c r="L34" s="36"/>
      <c r="M34" s="77">
        <v>481</v>
      </c>
      <c r="N34" s="77">
        <v>459</v>
      </c>
      <c r="O34" s="77">
        <v>0</v>
      </c>
      <c r="P34" s="77">
        <v>0</v>
      </c>
      <c r="Q34" s="77">
        <v>494</v>
      </c>
      <c r="R34" s="77">
        <v>0</v>
      </c>
      <c r="S34" s="77">
        <v>0</v>
      </c>
      <c r="T34" s="77">
        <v>468</v>
      </c>
      <c r="U34" s="77">
        <v>0</v>
      </c>
      <c r="V34" s="185">
        <v>0</v>
      </c>
      <c r="W34" s="158">
        <v>498</v>
      </c>
      <c r="X34" s="77">
        <v>0</v>
      </c>
      <c r="Y34" s="77">
        <v>0</v>
      </c>
    </row>
    <row r="35" spans="1:25" ht="14.1" customHeight="1" x14ac:dyDescent="0.25">
      <c r="A35" s="28">
        <f t="shared" si="0"/>
        <v>22</v>
      </c>
      <c r="B35" s="74" t="s">
        <v>111</v>
      </c>
      <c r="C35" s="30">
        <v>12238</v>
      </c>
      <c r="D35" s="31" t="s">
        <v>67</v>
      </c>
      <c r="E35" s="32">
        <f t="shared" si="1"/>
        <v>488</v>
      </c>
      <c r="F35" s="32" t="e">
        <f>VLOOKUP(E35,Tab!$Y$2:$Z$255,2,TRUE)</f>
        <v>#N/A</v>
      </c>
      <c r="G35" s="33">
        <f t="shared" si="2"/>
        <v>493</v>
      </c>
      <c r="H35" s="33">
        <f t="shared" si="3"/>
        <v>488</v>
      </c>
      <c r="I35" s="33">
        <f t="shared" si="4"/>
        <v>482</v>
      </c>
      <c r="J35" s="34">
        <f t="shared" si="5"/>
        <v>1463</v>
      </c>
      <c r="K35" s="35">
        <f t="shared" si="6"/>
        <v>487.66666666666669</v>
      </c>
      <c r="L35" s="36"/>
      <c r="M35" s="77">
        <v>482</v>
      </c>
      <c r="N35" s="77">
        <v>488</v>
      </c>
      <c r="O35" s="77">
        <v>0</v>
      </c>
      <c r="P35" s="77">
        <v>0</v>
      </c>
      <c r="Q35" s="77">
        <v>481</v>
      </c>
      <c r="R35" s="77">
        <v>0</v>
      </c>
      <c r="S35" s="77">
        <v>0</v>
      </c>
      <c r="T35" s="77">
        <v>0</v>
      </c>
      <c r="U35" s="77">
        <v>0</v>
      </c>
      <c r="V35" s="185">
        <v>0</v>
      </c>
      <c r="W35" s="158">
        <v>493</v>
      </c>
      <c r="X35" s="77">
        <v>0</v>
      </c>
      <c r="Y35" s="77">
        <v>454</v>
      </c>
    </row>
    <row r="36" spans="1:25" ht="14.1" customHeight="1" x14ac:dyDescent="0.25">
      <c r="A36" s="28">
        <f t="shared" si="0"/>
        <v>23</v>
      </c>
      <c r="B36" s="59" t="s">
        <v>361</v>
      </c>
      <c r="C36" s="40">
        <v>10998</v>
      </c>
      <c r="D36" s="41" t="s">
        <v>62</v>
      </c>
      <c r="E36" s="32">
        <f t="shared" si="1"/>
        <v>492</v>
      </c>
      <c r="F36" s="32" t="e">
        <f>VLOOKUP(E36,Tab!$Y$2:$Z$255,2,TRUE)</f>
        <v>#N/A</v>
      </c>
      <c r="G36" s="33">
        <f t="shared" si="2"/>
        <v>492</v>
      </c>
      <c r="H36" s="33">
        <f t="shared" si="3"/>
        <v>489</v>
      </c>
      <c r="I36" s="33">
        <f t="shared" si="4"/>
        <v>481</v>
      </c>
      <c r="J36" s="34">
        <f t="shared" si="5"/>
        <v>1462</v>
      </c>
      <c r="K36" s="35">
        <f t="shared" si="6"/>
        <v>487.33333333333331</v>
      </c>
      <c r="L36" s="36"/>
      <c r="M36" s="77">
        <v>0</v>
      </c>
      <c r="N36" s="77">
        <v>492</v>
      </c>
      <c r="O36" s="77">
        <v>0</v>
      </c>
      <c r="P36" s="77">
        <v>0</v>
      </c>
      <c r="Q36" s="77">
        <v>455</v>
      </c>
      <c r="R36" s="77">
        <v>0</v>
      </c>
      <c r="S36" s="77">
        <v>0</v>
      </c>
      <c r="T36" s="77">
        <v>165</v>
      </c>
      <c r="U36" s="77">
        <v>0</v>
      </c>
      <c r="V36" s="185">
        <v>0</v>
      </c>
      <c r="W36" s="158">
        <v>489</v>
      </c>
      <c r="X36" s="77">
        <v>0</v>
      </c>
      <c r="Y36" s="77">
        <v>481</v>
      </c>
    </row>
    <row r="37" spans="1:25" ht="14.1" customHeight="1" x14ac:dyDescent="0.25">
      <c r="A37" s="28">
        <f t="shared" si="0"/>
        <v>24</v>
      </c>
      <c r="B37" s="59" t="s">
        <v>101</v>
      </c>
      <c r="C37" s="40">
        <v>10</v>
      </c>
      <c r="D37" s="41" t="s">
        <v>62</v>
      </c>
      <c r="E37" s="32">
        <f t="shared" si="1"/>
        <v>478</v>
      </c>
      <c r="F37" s="32" t="e">
        <f>VLOOKUP(E37,Tab!$Y$2:$Z$255,2,TRUE)</f>
        <v>#N/A</v>
      </c>
      <c r="G37" s="33">
        <f t="shared" si="2"/>
        <v>488</v>
      </c>
      <c r="H37" s="33">
        <f t="shared" si="3"/>
        <v>480</v>
      </c>
      <c r="I37" s="33">
        <f t="shared" si="4"/>
        <v>478</v>
      </c>
      <c r="J37" s="34">
        <f t="shared" si="5"/>
        <v>1446</v>
      </c>
      <c r="K37" s="35">
        <f t="shared" si="6"/>
        <v>482</v>
      </c>
      <c r="L37" s="36"/>
      <c r="M37" s="77">
        <v>0</v>
      </c>
      <c r="N37" s="77">
        <v>478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185">
        <v>0</v>
      </c>
      <c r="W37" s="158">
        <v>480</v>
      </c>
      <c r="X37" s="77">
        <v>0</v>
      </c>
      <c r="Y37" s="77">
        <v>488</v>
      </c>
    </row>
    <row r="38" spans="1:25" ht="14.1" customHeight="1" x14ac:dyDescent="0.25">
      <c r="A38" s="28">
        <f t="shared" si="0"/>
        <v>25</v>
      </c>
      <c r="B38" s="59" t="s">
        <v>107</v>
      </c>
      <c r="C38" s="40">
        <v>314</v>
      </c>
      <c r="D38" s="41" t="s">
        <v>38</v>
      </c>
      <c r="E38" s="32">
        <f t="shared" si="1"/>
        <v>479</v>
      </c>
      <c r="F38" s="32" t="e">
        <f>VLOOKUP(E38,Tab!$Y$2:$Z$255,2,TRUE)</f>
        <v>#N/A</v>
      </c>
      <c r="G38" s="33">
        <f t="shared" si="2"/>
        <v>493</v>
      </c>
      <c r="H38" s="33">
        <f t="shared" si="3"/>
        <v>479</v>
      </c>
      <c r="I38" s="33">
        <f t="shared" si="4"/>
        <v>473</v>
      </c>
      <c r="J38" s="34">
        <f t="shared" si="5"/>
        <v>1445</v>
      </c>
      <c r="K38" s="35">
        <f t="shared" si="6"/>
        <v>481.66666666666669</v>
      </c>
      <c r="L38" s="36"/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442</v>
      </c>
      <c r="S38" s="77">
        <v>0</v>
      </c>
      <c r="T38" s="77">
        <v>0</v>
      </c>
      <c r="U38" s="77">
        <v>473</v>
      </c>
      <c r="V38" s="185">
        <v>479</v>
      </c>
      <c r="W38" s="158">
        <v>493</v>
      </c>
      <c r="X38" s="77">
        <v>0</v>
      </c>
      <c r="Y38" s="77">
        <v>0</v>
      </c>
    </row>
    <row r="39" spans="1:25" ht="14.1" customHeight="1" x14ac:dyDescent="0.25">
      <c r="A39" s="28">
        <f t="shared" si="0"/>
        <v>26</v>
      </c>
      <c r="B39" s="74" t="s">
        <v>298</v>
      </c>
      <c r="C39" s="30">
        <v>12150</v>
      </c>
      <c r="D39" s="31" t="s">
        <v>56</v>
      </c>
      <c r="E39" s="32">
        <f t="shared" si="1"/>
        <v>444</v>
      </c>
      <c r="F39" s="32" t="e">
        <f>VLOOKUP(E39,Tab!$Y$2:$Z$255,2,TRUE)</f>
        <v>#N/A</v>
      </c>
      <c r="G39" s="33">
        <f t="shared" si="2"/>
        <v>507</v>
      </c>
      <c r="H39" s="33">
        <f t="shared" si="3"/>
        <v>493</v>
      </c>
      <c r="I39" s="33">
        <f t="shared" si="4"/>
        <v>444</v>
      </c>
      <c r="J39" s="34">
        <f t="shared" si="5"/>
        <v>1444</v>
      </c>
      <c r="K39" s="35">
        <f t="shared" si="6"/>
        <v>481.33333333333331</v>
      </c>
      <c r="L39" s="36"/>
      <c r="M39" s="77">
        <v>444</v>
      </c>
      <c r="N39" s="77">
        <v>0</v>
      </c>
      <c r="O39" s="77">
        <v>0</v>
      </c>
      <c r="P39" s="77">
        <v>0</v>
      </c>
      <c r="Q39" s="77">
        <v>378</v>
      </c>
      <c r="R39" s="77">
        <v>0</v>
      </c>
      <c r="S39" s="77">
        <v>0</v>
      </c>
      <c r="T39" s="77">
        <v>441</v>
      </c>
      <c r="U39" s="77">
        <v>0</v>
      </c>
      <c r="V39" s="185">
        <v>0</v>
      </c>
      <c r="W39" s="158">
        <v>507</v>
      </c>
      <c r="X39" s="77">
        <v>0</v>
      </c>
      <c r="Y39" s="77">
        <v>493</v>
      </c>
    </row>
    <row r="40" spans="1:25" ht="14.1" customHeight="1" x14ac:dyDescent="0.25">
      <c r="A40" s="28">
        <f t="shared" si="0"/>
        <v>27</v>
      </c>
      <c r="B40" s="59" t="s">
        <v>112</v>
      </c>
      <c r="C40" s="40">
        <v>1805</v>
      </c>
      <c r="D40" s="41" t="s">
        <v>41</v>
      </c>
      <c r="E40" s="32">
        <f t="shared" si="1"/>
        <v>477</v>
      </c>
      <c r="F40" s="32" t="e">
        <f>VLOOKUP(E40,Tab!$Y$2:$Z$255,2,TRUE)</f>
        <v>#N/A</v>
      </c>
      <c r="G40" s="33">
        <f t="shared" si="2"/>
        <v>483</v>
      </c>
      <c r="H40" s="33">
        <f t="shared" si="3"/>
        <v>477</v>
      </c>
      <c r="I40" s="33">
        <f t="shared" si="4"/>
        <v>464</v>
      </c>
      <c r="J40" s="34">
        <f t="shared" si="5"/>
        <v>1424</v>
      </c>
      <c r="K40" s="35">
        <f t="shared" si="6"/>
        <v>474.66666666666669</v>
      </c>
      <c r="L40" s="36"/>
      <c r="M40" s="77">
        <v>0</v>
      </c>
      <c r="N40" s="77">
        <v>0</v>
      </c>
      <c r="O40" s="77">
        <v>0</v>
      </c>
      <c r="P40" s="77">
        <v>0</v>
      </c>
      <c r="Q40" s="77">
        <v>464</v>
      </c>
      <c r="R40" s="77">
        <v>0</v>
      </c>
      <c r="S40" s="77">
        <v>0</v>
      </c>
      <c r="T40" s="77">
        <v>477</v>
      </c>
      <c r="U40" s="77">
        <v>0</v>
      </c>
      <c r="V40" s="185">
        <v>0</v>
      </c>
      <c r="W40" s="158">
        <v>483</v>
      </c>
      <c r="X40" s="77">
        <v>0</v>
      </c>
      <c r="Y40" s="77">
        <v>0</v>
      </c>
    </row>
    <row r="41" spans="1:25" ht="14.1" customHeight="1" x14ac:dyDescent="0.25">
      <c r="A41" s="28">
        <f t="shared" si="0"/>
        <v>28</v>
      </c>
      <c r="B41" s="59" t="s">
        <v>106</v>
      </c>
      <c r="C41" s="40">
        <v>13162</v>
      </c>
      <c r="D41" s="41" t="s">
        <v>56</v>
      </c>
      <c r="E41" s="32">
        <f t="shared" si="1"/>
        <v>445</v>
      </c>
      <c r="F41" s="32" t="e">
        <f>VLOOKUP(E41,Tab!$Y$2:$Z$255,2,TRUE)</f>
        <v>#N/A</v>
      </c>
      <c r="G41" s="33">
        <f t="shared" si="2"/>
        <v>490</v>
      </c>
      <c r="H41" s="33">
        <f t="shared" si="3"/>
        <v>477</v>
      </c>
      <c r="I41" s="33">
        <f t="shared" si="4"/>
        <v>445</v>
      </c>
      <c r="J41" s="34">
        <f t="shared" si="5"/>
        <v>1412</v>
      </c>
      <c r="K41" s="35">
        <f t="shared" si="6"/>
        <v>470.66666666666669</v>
      </c>
      <c r="L41" s="36"/>
      <c r="M41" s="77">
        <v>0</v>
      </c>
      <c r="N41" s="77">
        <v>0</v>
      </c>
      <c r="O41" s="77">
        <v>0</v>
      </c>
      <c r="P41" s="77">
        <v>0</v>
      </c>
      <c r="Q41" s="77">
        <v>445</v>
      </c>
      <c r="R41" s="77">
        <v>0</v>
      </c>
      <c r="S41" s="77">
        <v>0</v>
      </c>
      <c r="T41" s="77">
        <v>0</v>
      </c>
      <c r="U41" s="77">
        <v>0</v>
      </c>
      <c r="V41" s="185">
        <v>0</v>
      </c>
      <c r="W41" s="158">
        <v>490</v>
      </c>
      <c r="X41" s="77">
        <v>0</v>
      </c>
      <c r="Y41" s="77">
        <v>477</v>
      </c>
    </row>
    <row r="42" spans="1:25" ht="14.1" customHeight="1" x14ac:dyDescent="0.25">
      <c r="A42" s="28">
        <f t="shared" si="0"/>
        <v>29</v>
      </c>
      <c r="B42" s="59" t="s">
        <v>97</v>
      </c>
      <c r="C42" s="40">
        <v>567</v>
      </c>
      <c r="D42" s="41" t="s">
        <v>41</v>
      </c>
      <c r="E42" s="32">
        <f t="shared" si="1"/>
        <v>447</v>
      </c>
      <c r="F42" s="32" t="e">
        <f>VLOOKUP(E42,Tab!$Y$2:$Z$255,2,TRUE)</f>
        <v>#N/A</v>
      </c>
      <c r="G42" s="33">
        <f t="shared" si="2"/>
        <v>482</v>
      </c>
      <c r="H42" s="33">
        <f t="shared" si="3"/>
        <v>474</v>
      </c>
      <c r="I42" s="33">
        <f t="shared" si="4"/>
        <v>447</v>
      </c>
      <c r="J42" s="34">
        <f t="shared" si="5"/>
        <v>1403</v>
      </c>
      <c r="K42" s="35">
        <f t="shared" si="6"/>
        <v>467.66666666666669</v>
      </c>
      <c r="L42" s="36"/>
      <c r="M42" s="77">
        <v>447</v>
      </c>
      <c r="N42" s="77">
        <v>411</v>
      </c>
      <c r="O42" s="77">
        <v>0</v>
      </c>
      <c r="P42" s="77">
        <v>0</v>
      </c>
      <c r="Q42" s="77">
        <v>434</v>
      </c>
      <c r="R42" s="77">
        <v>0</v>
      </c>
      <c r="S42" s="77">
        <v>0</v>
      </c>
      <c r="T42" s="77">
        <v>0</v>
      </c>
      <c r="U42" s="77">
        <v>0</v>
      </c>
      <c r="V42" s="185">
        <v>0</v>
      </c>
      <c r="W42" s="158">
        <v>482</v>
      </c>
      <c r="X42" s="77">
        <v>0</v>
      </c>
      <c r="Y42" s="77">
        <v>474</v>
      </c>
    </row>
    <row r="43" spans="1:25" ht="14.1" customHeight="1" x14ac:dyDescent="0.25">
      <c r="A43" s="28">
        <f t="shared" si="0"/>
        <v>30</v>
      </c>
      <c r="B43" s="74" t="s">
        <v>127</v>
      </c>
      <c r="C43" s="30">
        <v>11751</v>
      </c>
      <c r="D43" s="31" t="s">
        <v>128</v>
      </c>
      <c r="E43" s="32">
        <f t="shared" si="1"/>
        <v>465</v>
      </c>
      <c r="F43" s="32" t="e">
        <f>VLOOKUP(E43,Tab!$Y$2:$Z$255,2,TRUE)</f>
        <v>#N/A</v>
      </c>
      <c r="G43" s="33">
        <f t="shared" si="2"/>
        <v>465</v>
      </c>
      <c r="H43" s="33">
        <f t="shared" si="3"/>
        <v>451</v>
      </c>
      <c r="I43" s="33">
        <f t="shared" si="4"/>
        <v>434</v>
      </c>
      <c r="J43" s="34">
        <f t="shared" si="5"/>
        <v>1350</v>
      </c>
      <c r="K43" s="35">
        <f t="shared" si="6"/>
        <v>450</v>
      </c>
      <c r="L43" s="36"/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465</v>
      </c>
      <c r="S43" s="77">
        <v>0</v>
      </c>
      <c r="T43" s="77">
        <v>0</v>
      </c>
      <c r="U43" s="77">
        <v>451</v>
      </c>
      <c r="V43" s="185">
        <v>434</v>
      </c>
      <c r="W43" s="158">
        <v>0</v>
      </c>
      <c r="X43" s="77">
        <v>0</v>
      </c>
      <c r="Y43" s="77">
        <v>0</v>
      </c>
    </row>
    <row r="44" spans="1:25" ht="14.1" customHeight="1" x14ac:dyDescent="0.25">
      <c r="A44" s="28">
        <f t="shared" si="0"/>
        <v>31</v>
      </c>
      <c r="B44" s="59" t="s">
        <v>150</v>
      </c>
      <c r="C44" s="40">
        <v>978</v>
      </c>
      <c r="D44" s="41" t="s">
        <v>151</v>
      </c>
      <c r="E44" s="32">
        <f t="shared" si="1"/>
        <v>548</v>
      </c>
      <c r="F44" s="32" t="str">
        <f>VLOOKUP(E44,Tab!$Y$2:$Z$255,2,TRUE)</f>
        <v>A</v>
      </c>
      <c r="G44" s="33">
        <f t="shared" si="2"/>
        <v>548</v>
      </c>
      <c r="H44" s="33">
        <f t="shared" si="3"/>
        <v>528</v>
      </c>
      <c r="I44" s="33">
        <f t="shared" si="4"/>
        <v>0</v>
      </c>
      <c r="J44" s="34">
        <f t="shared" si="5"/>
        <v>1076</v>
      </c>
      <c r="K44" s="35">
        <f t="shared" si="6"/>
        <v>358.66666666666669</v>
      </c>
      <c r="L44" s="36"/>
      <c r="M44" s="77">
        <v>0</v>
      </c>
      <c r="N44" s="77">
        <v>0</v>
      </c>
      <c r="O44" s="77">
        <v>0</v>
      </c>
      <c r="P44" s="77">
        <v>548</v>
      </c>
      <c r="Q44" s="77">
        <v>0</v>
      </c>
      <c r="R44" s="77">
        <v>0</v>
      </c>
      <c r="S44" s="77">
        <v>0</v>
      </c>
      <c r="T44" s="77">
        <v>0</v>
      </c>
      <c r="U44" s="77">
        <v>0</v>
      </c>
      <c r="V44" s="185">
        <v>0</v>
      </c>
      <c r="W44" s="158">
        <v>528</v>
      </c>
      <c r="X44" s="77">
        <v>0</v>
      </c>
      <c r="Y44" s="77">
        <v>0</v>
      </c>
    </row>
    <row r="45" spans="1:25" ht="14.1" customHeight="1" x14ac:dyDescent="0.25">
      <c r="A45" s="28">
        <f t="shared" si="0"/>
        <v>32</v>
      </c>
      <c r="B45" s="59" t="s">
        <v>59</v>
      </c>
      <c r="C45" s="40">
        <v>9676</v>
      </c>
      <c r="D45" s="41" t="s">
        <v>53</v>
      </c>
      <c r="E45" s="32">
        <f t="shared" si="1"/>
        <v>0</v>
      </c>
      <c r="F45" s="32" t="e">
        <f>VLOOKUP(E45,Tab!$Y$2:$Z$255,2,TRUE)</f>
        <v>#N/A</v>
      </c>
      <c r="G45" s="33">
        <f t="shared" si="2"/>
        <v>529</v>
      </c>
      <c r="H45" s="33">
        <f t="shared" si="3"/>
        <v>525</v>
      </c>
      <c r="I45" s="33">
        <f t="shared" si="4"/>
        <v>0</v>
      </c>
      <c r="J45" s="34">
        <f t="shared" si="5"/>
        <v>1054</v>
      </c>
      <c r="K45" s="35">
        <f t="shared" si="6"/>
        <v>351.33333333333331</v>
      </c>
      <c r="L45" s="36"/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7">
        <v>0</v>
      </c>
      <c r="T45" s="77">
        <v>0</v>
      </c>
      <c r="U45" s="77">
        <v>0</v>
      </c>
      <c r="V45" s="185">
        <v>0</v>
      </c>
      <c r="W45" s="158">
        <v>529</v>
      </c>
      <c r="X45" s="77">
        <v>0</v>
      </c>
      <c r="Y45" s="77">
        <v>525</v>
      </c>
    </row>
    <row r="46" spans="1:25" ht="14.1" customHeight="1" x14ac:dyDescent="0.25">
      <c r="A46" s="28">
        <f t="shared" ref="A46:A77" si="7">A45+1</f>
        <v>33</v>
      </c>
      <c r="B46" s="59" t="s">
        <v>352</v>
      </c>
      <c r="C46" s="40">
        <v>11120</v>
      </c>
      <c r="D46" s="41" t="s">
        <v>83</v>
      </c>
      <c r="E46" s="32">
        <f t="shared" ref="E46:E77" si="8">MAX(M46:V46)</f>
        <v>507</v>
      </c>
      <c r="F46" s="32" t="str">
        <f>VLOOKUP(E46,Tab!$Y$2:$Z$255,2,TRUE)</f>
        <v>Não</v>
      </c>
      <c r="G46" s="33">
        <f t="shared" ref="G46:G77" si="9">LARGE(M46:Y46,1)</f>
        <v>510</v>
      </c>
      <c r="H46" s="33">
        <f t="shared" ref="H46:H77" si="10">LARGE(M46:Y46,2)</f>
        <v>507</v>
      </c>
      <c r="I46" s="33">
        <f t="shared" ref="I46:I77" si="11">LARGE(M46:Y46,3)</f>
        <v>0</v>
      </c>
      <c r="J46" s="34">
        <f t="shared" ref="J46:J77" si="12">SUM(G46:I46)</f>
        <v>1017</v>
      </c>
      <c r="K46" s="35">
        <f t="shared" ref="K46:K77" si="13">J46/3</f>
        <v>339</v>
      </c>
      <c r="L46" s="36"/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507</v>
      </c>
      <c r="U46" s="77">
        <v>0</v>
      </c>
      <c r="V46" s="185">
        <v>0</v>
      </c>
      <c r="W46" s="158">
        <v>510</v>
      </c>
      <c r="X46" s="77">
        <v>0</v>
      </c>
      <c r="Y46" s="77">
        <v>0</v>
      </c>
    </row>
    <row r="47" spans="1:25" ht="14.1" customHeight="1" x14ac:dyDescent="0.25">
      <c r="A47" s="28">
        <f t="shared" si="7"/>
        <v>34</v>
      </c>
      <c r="B47" s="59" t="s">
        <v>351</v>
      </c>
      <c r="C47" s="40">
        <v>362</v>
      </c>
      <c r="D47" s="41" t="s">
        <v>85</v>
      </c>
      <c r="E47" s="32">
        <f t="shared" si="8"/>
        <v>506</v>
      </c>
      <c r="F47" s="32" t="str">
        <f>VLOOKUP(E47,Tab!$Y$2:$Z$255,2,TRUE)</f>
        <v>Não</v>
      </c>
      <c r="G47" s="33">
        <f t="shared" si="9"/>
        <v>508</v>
      </c>
      <c r="H47" s="33">
        <f t="shared" si="10"/>
        <v>506</v>
      </c>
      <c r="I47" s="33">
        <f t="shared" si="11"/>
        <v>0</v>
      </c>
      <c r="J47" s="34">
        <f t="shared" si="12"/>
        <v>1014</v>
      </c>
      <c r="K47" s="35">
        <f t="shared" si="13"/>
        <v>338</v>
      </c>
      <c r="L47" s="36"/>
      <c r="M47" s="77">
        <v>0</v>
      </c>
      <c r="N47" s="77">
        <v>0</v>
      </c>
      <c r="O47" s="77">
        <v>0</v>
      </c>
      <c r="P47" s="77">
        <v>0</v>
      </c>
      <c r="Q47" s="77">
        <v>506</v>
      </c>
      <c r="R47" s="77">
        <v>0</v>
      </c>
      <c r="S47" s="77">
        <v>0</v>
      </c>
      <c r="T47" s="77">
        <v>0</v>
      </c>
      <c r="U47" s="77">
        <v>0</v>
      </c>
      <c r="V47" s="185">
        <v>0</v>
      </c>
      <c r="W47" s="158">
        <v>508</v>
      </c>
      <c r="X47" s="77">
        <v>0</v>
      </c>
      <c r="Y47" s="77">
        <v>0</v>
      </c>
    </row>
    <row r="48" spans="1:25" ht="14.1" customHeight="1" x14ac:dyDescent="0.25">
      <c r="A48" s="28">
        <f t="shared" si="7"/>
        <v>35</v>
      </c>
      <c r="B48" s="74" t="s">
        <v>68</v>
      </c>
      <c r="C48" s="30">
        <v>11037</v>
      </c>
      <c r="D48" s="31" t="s">
        <v>56</v>
      </c>
      <c r="E48" s="32">
        <f t="shared" si="8"/>
        <v>0</v>
      </c>
      <c r="F48" s="32" t="e">
        <f>VLOOKUP(E48,Tab!$Y$2:$Z$255,2,TRUE)</f>
        <v>#N/A</v>
      </c>
      <c r="G48" s="33">
        <f t="shared" si="9"/>
        <v>508</v>
      </c>
      <c r="H48" s="33">
        <f t="shared" si="10"/>
        <v>483</v>
      </c>
      <c r="I48" s="33">
        <f t="shared" si="11"/>
        <v>0</v>
      </c>
      <c r="J48" s="34">
        <f t="shared" si="12"/>
        <v>991</v>
      </c>
      <c r="K48" s="35">
        <f t="shared" si="13"/>
        <v>330.33333333333331</v>
      </c>
      <c r="L48" s="36"/>
      <c r="M48" s="77">
        <v>0</v>
      </c>
      <c r="N48" s="77">
        <v>0</v>
      </c>
      <c r="O48" s="77">
        <v>0</v>
      </c>
      <c r="P48" s="77">
        <v>0</v>
      </c>
      <c r="Q48" s="77">
        <v>0</v>
      </c>
      <c r="R48" s="77">
        <v>0</v>
      </c>
      <c r="S48" s="77">
        <v>0</v>
      </c>
      <c r="T48" s="77">
        <v>0</v>
      </c>
      <c r="U48" s="77">
        <v>0</v>
      </c>
      <c r="V48" s="185">
        <v>0</v>
      </c>
      <c r="W48" s="158">
        <v>508</v>
      </c>
      <c r="X48" s="77">
        <v>0</v>
      </c>
      <c r="Y48" s="77">
        <v>483</v>
      </c>
    </row>
    <row r="49" spans="1:25" ht="14.1" customHeight="1" x14ac:dyDescent="0.25">
      <c r="A49" s="28">
        <f t="shared" si="7"/>
        <v>36</v>
      </c>
      <c r="B49" s="59" t="s">
        <v>82</v>
      </c>
      <c r="C49" s="40">
        <v>779</v>
      </c>
      <c r="D49" s="41" t="s">
        <v>62</v>
      </c>
      <c r="E49" s="32">
        <f t="shared" si="8"/>
        <v>469</v>
      </c>
      <c r="F49" s="32" t="e">
        <f>VLOOKUP(E49,Tab!$Y$2:$Z$255,2,TRUE)</f>
        <v>#N/A</v>
      </c>
      <c r="G49" s="33">
        <f t="shared" si="9"/>
        <v>497</v>
      </c>
      <c r="H49" s="33">
        <f t="shared" si="10"/>
        <v>469</v>
      </c>
      <c r="I49" s="33">
        <f t="shared" si="11"/>
        <v>0</v>
      </c>
      <c r="J49" s="34">
        <f t="shared" si="12"/>
        <v>966</v>
      </c>
      <c r="K49" s="35">
        <f t="shared" si="13"/>
        <v>322</v>
      </c>
      <c r="L49" s="36"/>
      <c r="M49" s="77">
        <v>0</v>
      </c>
      <c r="N49" s="77">
        <v>0</v>
      </c>
      <c r="O49" s="77">
        <v>0</v>
      </c>
      <c r="P49" s="77">
        <v>0</v>
      </c>
      <c r="Q49" s="77">
        <v>469</v>
      </c>
      <c r="R49" s="77">
        <v>0</v>
      </c>
      <c r="S49" s="77">
        <v>0</v>
      </c>
      <c r="T49" s="77">
        <v>0</v>
      </c>
      <c r="U49" s="77">
        <v>0</v>
      </c>
      <c r="V49" s="185">
        <v>0</v>
      </c>
      <c r="W49" s="158">
        <v>497</v>
      </c>
      <c r="X49" s="77">
        <v>0</v>
      </c>
      <c r="Y49" s="77">
        <v>0</v>
      </c>
    </row>
    <row r="50" spans="1:25" ht="14.1" customHeight="1" x14ac:dyDescent="0.25">
      <c r="A50" s="28">
        <f t="shared" si="7"/>
        <v>37</v>
      </c>
      <c r="B50" s="74" t="s">
        <v>175</v>
      </c>
      <c r="C50" s="30">
        <v>7447</v>
      </c>
      <c r="D50" s="31" t="s">
        <v>41</v>
      </c>
      <c r="E50" s="32">
        <f t="shared" si="8"/>
        <v>480</v>
      </c>
      <c r="F50" s="32" t="e">
        <f>VLOOKUP(E50,Tab!$Y$2:$Z$255,2,TRUE)</f>
        <v>#N/A</v>
      </c>
      <c r="G50" s="33">
        <f t="shared" si="9"/>
        <v>480</v>
      </c>
      <c r="H50" s="33">
        <f t="shared" si="10"/>
        <v>469</v>
      </c>
      <c r="I50" s="33">
        <f t="shared" si="11"/>
        <v>0</v>
      </c>
      <c r="J50" s="34">
        <f t="shared" si="12"/>
        <v>949</v>
      </c>
      <c r="K50" s="35">
        <f t="shared" si="13"/>
        <v>316.33333333333331</v>
      </c>
      <c r="L50" s="36"/>
      <c r="M50" s="77">
        <v>0</v>
      </c>
      <c r="N50" s="77">
        <v>0</v>
      </c>
      <c r="O50" s="77">
        <v>0</v>
      </c>
      <c r="P50" s="77">
        <v>0</v>
      </c>
      <c r="Q50" s="77">
        <v>480</v>
      </c>
      <c r="R50" s="77">
        <v>0</v>
      </c>
      <c r="S50" s="77">
        <v>0</v>
      </c>
      <c r="T50" s="77">
        <v>0</v>
      </c>
      <c r="U50" s="77">
        <v>0</v>
      </c>
      <c r="V50" s="185">
        <v>0</v>
      </c>
      <c r="W50" s="158">
        <v>469</v>
      </c>
      <c r="X50" s="77">
        <v>0</v>
      </c>
      <c r="Y50" s="77">
        <v>0</v>
      </c>
    </row>
    <row r="51" spans="1:25" ht="14.1" customHeight="1" x14ac:dyDescent="0.25">
      <c r="A51" s="28">
        <f t="shared" si="7"/>
        <v>38</v>
      </c>
      <c r="B51" s="59" t="s">
        <v>239</v>
      </c>
      <c r="C51" s="40">
        <v>10362</v>
      </c>
      <c r="D51" s="41" t="s">
        <v>122</v>
      </c>
      <c r="E51" s="32">
        <f t="shared" si="8"/>
        <v>467</v>
      </c>
      <c r="F51" s="32" t="e">
        <f>VLOOKUP(E51,Tab!$Y$2:$Z$255,2,TRUE)</f>
        <v>#N/A</v>
      </c>
      <c r="G51" s="33">
        <f t="shared" si="9"/>
        <v>467</v>
      </c>
      <c r="H51" s="33">
        <f t="shared" si="10"/>
        <v>458</v>
      </c>
      <c r="I51" s="33">
        <f t="shared" si="11"/>
        <v>0</v>
      </c>
      <c r="J51" s="34">
        <f t="shared" si="12"/>
        <v>925</v>
      </c>
      <c r="K51" s="35">
        <f t="shared" si="13"/>
        <v>308.33333333333331</v>
      </c>
      <c r="L51" s="36"/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458</v>
      </c>
      <c r="S51" s="77">
        <v>467</v>
      </c>
      <c r="T51" s="77">
        <v>0</v>
      </c>
      <c r="U51" s="77">
        <v>0</v>
      </c>
      <c r="V51" s="185">
        <v>0</v>
      </c>
      <c r="W51" s="158">
        <v>0</v>
      </c>
      <c r="X51" s="77">
        <v>0</v>
      </c>
      <c r="Y51" s="77">
        <v>0</v>
      </c>
    </row>
    <row r="52" spans="1:25" ht="14.1" customHeight="1" x14ac:dyDescent="0.25">
      <c r="A52" s="28">
        <f t="shared" si="7"/>
        <v>39</v>
      </c>
      <c r="B52" s="59" t="s">
        <v>119</v>
      </c>
      <c r="C52" s="40">
        <v>7488</v>
      </c>
      <c r="D52" s="41" t="s">
        <v>99</v>
      </c>
      <c r="E52" s="32">
        <f t="shared" si="8"/>
        <v>0</v>
      </c>
      <c r="F52" s="32" t="e">
        <f>VLOOKUP(E52,Tab!$Y$2:$Z$255,2,TRUE)</f>
        <v>#N/A</v>
      </c>
      <c r="G52" s="33">
        <f t="shared" si="9"/>
        <v>458</v>
      </c>
      <c r="H52" s="33">
        <f t="shared" si="10"/>
        <v>431</v>
      </c>
      <c r="I52" s="33">
        <f t="shared" si="11"/>
        <v>0</v>
      </c>
      <c r="J52" s="34">
        <f t="shared" si="12"/>
        <v>889</v>
      </c>
      <c r="K52" s="35">
        <f t="shared" si="13"/>
        <v>296.33333333333331</v>
      </c>
      <c r="L52" s="36"/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  <c r="T52" s="77">
        <v>0</v>
      </c>
      <c r="U52" s="77">
        <v>0</v>
      </c>
      <c r="V52" s="185">
        <v>0</v>
      </c>
      <c r="W52" s="158">
        <v>458</v>
      </c>
      <c r="X52" s="77">
        <v>431</v>
      </c>
      <c r="Y52" s="77">
        <v>0</v>
      </c>
    </row>
    <row r="53" spans="1:25" ht="14.1" customHeight="1" x14ac:dyDescent="0.25">
      <c r="A53" s="28">
        <f t="shared" si="7"/>
        <v>40</v>
      </c>
      <c r="B53" s="74" t="s">
        <v>357</v>
      </c>
      <c r="C53" s="30">
        <v>1659</v>
      </c>
      <c r="D53" s="31" t="s">
        <v>271</v>
      </c>
      <c r="E53" s="32">
        <f t="shared" si="8"/>
        <v>450</v>
      </c>
      <c r="F53" s="32" t="e">
        <f>VLOOKUP(E53,Tab!$Y$2:$Z$255,2,TRUE)</f>
        <v>#N/A</v>
      </c>
      <c r="G53" s="33">
        <f t="shared" si="9"/>
        <v>450</v>
      </c>
      <c r="H53" s="33">
        <f t="shared" si="10"/>
        <v>407</v>
      </c>
      <c r="I53" s="33">
        <f t="shared" si="11"/>
        <v>0</v>
      </c>
      <c r="J53" s="34">
        <f t="shared" si="12"/>
        <v>857</v>
      </c>
      <c r="K53" s="35">
        <f t="shared" si="13"/>
        <v>285.66666666666669</v>
      </c>
      <c r="L53" s="36"/>
      <c r="M53" s="77">
        <v>450</v>
      </c>
      <c r="N53" s="77">
        <v>0</v>
      </c>
      <c r="O53" s="77">
        <v>0</v>
      </c>
      <c r="P53" s="77">
        <v>0</v>
      </c>
      <c r="Q53" s="77">
        <v>0</v>
      </c>
      <c r="R53" s="77">
        <v>0</v>
      </c>
      <c r="S53" s="77">
        <v>0</v>
      </c>
      <c r="T53" s="77">
        <v>0</v>
      </c>
      <c r="U53" s="77">
        <v>0</v>
      </c>
      <c r="V53" s="185">
        <v>0</v>
      </c>
      <c r="W53" s="158">
        <v>407</v>
      </c>
      <c r="X53" s="77">
        <v>0</v>
      </c>
      <c r="Y53" s="77">
        <v>0</v>
      </c>
    </row>
    <row r="54" spans="1:25" ht="14.1" customHeight="1" x14ac:dyDescent="0.25">
      <c r="A54" s="28">
        <f t="shared" si="7"/>
        <v>41</v>
      </c>
      <c r="B54" s="59" t="s">
        <v>120</v>
      </c>
      <c r="C54" s="40">
        <v>192</v>
      </c>
      <c r="D54" s="41" t="s">
        <v>38</v>
      </c>
      <c r="E54" s="32">
        <f t="shared" si="8"/>
        <v>420</v>
      </c>
      <c r="F54" s="32" t="e">
        <f>VLOOKUP(E54,Tab!$Y$2:$Z$255,2,TRUE)</f>
        <v>#N/A</v>
      </c>
      <c r="G54" s="33">
        <f t="shared" si="9"/>
        <v>420</v>
      </c>
      <c r="H54" s="33">
        <f t="shared" si="10"/>
        <v>394</v>
      </c>
      <c r="I54" s="33">
        <f t="shared" si="11"/>
        <v>0</v>
      </c>
      <c r="J54" s="34">
        <f t="shared" si="12"/>
        <v>814</v>
      </c>
      <c r="K54" s="35">
        <f t="shared" si="13"/>
        <v>271.33333333333331</v>
      </c>
      <c r="L54" s="36"/>
      <c r="M54" s="77">
        <v>0</v>
      </c>
      <c r="N54" s="77">
        <v>0</v>
      </c>
      <c r="O54" s="77">
        <v>0</v>
      </c>
      <c r="P54" s="77">
        <v>0</v>
      </c>
      <c r="Q54" s="77">
        <v>0</v>
      </c>
      <c r="R54" s="77">
        <v>420</v>
      </c>
      <c r="S54" s="77">
        <v>0</v>
      </c>
      <c r="T54" s="77">
        <v>0</v>
      </c>
      <c r="U54" s="77">
        <v>394</v>
      </c>
      <c r="V54" s="185">
        <v>0</v>
      </c>
      <c r="W54" s="158">
        <v>0</v>
      </c>
      <c r="X54" s="77">
        <v>0</v>
      </c>
      <c r="Y54" s="77">
        <v>0</v>
      </c>
    </row>
    <row r="55" spans="1:25" ht="14.1" customHeight="1" x14ac:dyDescent="0.25">
      <c r="A55" s="28">
        <f t="shared" si="7"/>
        <v>42</v>
      </c>
      <c r="B55" s="59" t="s">
        <v>355</v>
      </c>
      <c r="C55" s="40">
        <v>2960</v>
      </c>
      <c r="D55" s="41" t="s">
        <v>56</v>
      </c>
      <c r="E55" s="32">
        <f t="shared" si="8"/>
        <v>417</v>
      </c>
      <c r="F55" s="32" t="e">
        <f>VLOOKUP(E55,Tab!$Y$2:$Z$255,2,TRUE)</f>
        <v>#N/A</v>
      </c>
      <c r="G55" s="33">
        <f t="shared" si="9"/>
        <v>417</v>
      </c>
      <c r="H55" s="33">
        <f t="shared" si="10"/>
        <v>351</v>
      </c>
      <c r="I55" s="33">
        <f t="shared" si="11"/>
        <v>0</v>
      </c>
      <c r="J55" s="34">
        <f t="shared" si="12"/>
        <v>768</v>
      </c>
      <c r="K55" s="35">
        <f t="shared" si="13"/>
        <v>256</v>
      </c>
      <c r="L55" s="36"/>
      <c r="M55" s="77">
        <v>417</v>
      </c>
      <c r="N55" s="77">
        <v>0</v>
      </c>
      <c r="O55" s="77">
        <v>0</v>
      </c>
      <c r="P55" s="77">
        <v>0</v>
      </c>
      <c r="Q55" s="77">
        <v>0</v>
      </c>
      <c r="R55" s="77">
        <v>0</v>
      </c>
      <c r="S55" s="77">
        <v>0</v>
      </c>
      <c r="T55" s="77">
        <v>0</v>
      </c>
      <c r="U55" s="77">
        <v>0</v>
      </c>
      <c r="V55" s="185">
        <v>0</v>
      </c>
      <c r="W55" s="158">
        <v>351</v>
      </c>
      <c r="X55" s="77">
        <v>0</v>
      </c>
      <c r="Y55" s="77">
        <v>0</v>
      </c>
    </row>
    <row r="56" spans="1:25" ht="14.1" customHeight="1" x14ac:dyDescent="0.25">
      <c r="A56" s="28">
        <f t="shared" si="7"/>
        <v>43</v>
      </c>
      <c r="B56" s="74" t="s">
        <v>354</v>
      </c>
      <c r="C56" s="30">
        <v>966</v>
      </c>
      <c r="D56" s="31" t="s">
        <v>62</v>
      </c>
      <c r="E56" s="32">
        <f t="shared" si="8"/>
        <v>362</v>
      </c>
      <c r="F56" s="32" t="e">
        <f>VLOOKUP(E56,Tab!$Y$2:$Z$255,2,TRUE)</f>
        <v>#N/A</v>
      </c>
      <c r="G56" s="33">
        <f t="shared" si="9"/>
        <v>368</v>
      </c>
      <c r="H56" s="33">
        <f t="shared" si="10"/>
        <v>362</v>
      </c>
      <c r="I56" s="33">
        <f t="shared" si="11"/>
        <v>0</v>
      </c>
      <c r="J56" s="34">
        <f t="shared" si="12"/>
        <v>730</v>
      </c>
      <c r="K56" s="35">
        <f t="shared" si="13"/>
        <v>243.33333333333334</v>
      </c>
      <c r="L56" s="36"/>
      <c r="M56" s="77">
        <v>0</v>
      </c>
      <c r="N56" s="77">
        <v>0</v>
      </c>
      <c r="O56" s="77">
        <v>0</v>
      </c>
      <c r="P56" s="77">
        <v>0</v>
      </c>
      <c r="Q56" s="77">
        <v>362</v>
      </c>
      <c r="R56" s="77">
        <v>0</v>
      </c>
      <c r="S56" s="77">
        <v>0</v>
      </c>
      <c r="T56" s="77">
        <v>0</v>
      </c>
      <c r="U56" s="77">
        <v>0</v>
      </c>
      <c r="V56" s="185">
        <v>0</v>
      </c>
      <c r="W56" s="158">
        <v>368</v>
      </c>
      <c r="X56" s="77">
        <v>0</v>
      </c>
      <c r="Y56" s="77">
        <v>0</v>
      </c>
    </row>
    <row r="57" spans="1:25" ht="14.1" customHeight="1" x14ac:dyDescent="0.25">
      <c r="A57" s="28">
        <f t="shared" si="7"/>
        <v>44</v>
      </c>
      <c r="B57" s="59" t="s">
        <v>149</v>
      </c>
      <c r="C57" s="40">
        <v>4562</v>
      </c>
      <c r="D57" s="41" t="s">
        <v>99</v>
      </c>
      <c r="E57" s="32">
        <f t="shared" si="8"/>
        <v>0</v>
      </c>
      <c r="F57" s="32" t="e">
        <f>VLOOKUP(E57,Tab!$Y$2:$Z$255,2,TRUE)</f>
        <v>#N/A</v>
      </c>
      <c r="G57" s="33">
        <f t="shared" si="9"/>
        <v>525</v>
      </c>
      <c r="H57" s="33">
        <f t="shared" si="10"/>
        <v>0</v>
      </c>
      <c r="I57" s="33">
        <f t="shared" si="11"/>
        <v>0</v>
      </c>
      <c r="J57" s="34">
        <f t="shared" si="12"/>
        <v>525</v>
      </c>
      <c r="K57" s="35">
        <f t="shared" si="13"/>
        <v>175</v>
      </c>
      <c r="L57" s="36"/>
      <c r="M57" s="77">
        <v>0</v>
      </c>
      <c r="N57" s="77">
        <v>0</v>
      </c>
      <c r="O57" s="77">
        <v>0</v>
      </c>
      <c r="P57" s="77">
        <v>0</v>
      </c>
      <c r="Q57" s="77">
        <v>0</v>
      </c>
      <c r="R57" s="77">
        <v>0</v>
      </c>
      <c r="S57" s="77">
        <v>0</v>
      </c>
      <c r="T57" s="77">
        <v>0</v>
      </c>
      <c r="U57" s="77">
        <v>0</v>
      </c>
      <c r="V57" s="185">
        <v>0</v>
      </c>
      <c r="W57" s="158">
        <v>525</v>
      </c>
      <c r="X57" s="77">
        <v>0</v>
      </c>
      <c r="Y57" s="77">
        <v>0</v>
      </c>
    </row>
    <row r="58" spans="1:25" ht="14.1" customHeight="1" x14ac:dyDescent="0.25">
      <c r="A58" s="28">
        <f t="shared" si="7"/>
        <v>45</v>
      </c>
      <c r="B58" s="59" t="s">
        <v>57</v>
      </c>
      <c r="C58" s="40">
        <v>7139</v>
      </c>
      <c r="D58" s="41" t="s">
        <v>58</v>
      </c>
      <c r="E58" s="32">
        <f t="shared" si="8"/>
        <v>0</v>
      </c>
      <c r="F58" s="32" t="e">
        <f>VLOOKUP(E58,Tab!$Y$2:$Z$255,2,TRUE)</f>
        <v>#N/A</v>
      </c>
      <c r="G58" s="33">
        <f t="shared" si="9"/>
        <v>515</v>
      </c>
      <c r="H58" s="33">
        <f t="shared" si="10"/>
        <v>0</v>
      </c>
      <c r="I58" s="33">
        <f t="shared" si="11"/>
        <v>0</v>
      </c>
      <c r="J58" s="34">
        <f t="shared" si="12"/>
        <v>515</v>
      </c>
      <c r="K58" s="35">
        <f t="shared" si="13"/>
        <v>171.66666666666666</v>
      </c>
      <c r="L58" s="36"/>
      <c r="M58" s="77">
        <v>0</v>
      </c>
      <c r="N58" s="77">
        <v>0</v>
      </c>
      <c r="O58" s="77">
        <v>0</v>
      </c>
      <c r="P58" s="77">
        <v>0</v>
      </c>
      <c r="Q58" s="77">
        <v>0</v>
      </c>
      <c r="R58" s="77">
        <v>0</v>
      </c>
      <c r="S58" s="77">
        <v>0</v>
      </c>
      <c r="T58" s="77">
        <v>0</v>
      </c>
      <c r="U58" s="77">
        <v>0</v>
      </c>
      <c r="V58" s="185">
        <v>0</v>
      </c>
      <c r="W58" s="158">
        <v>515</v>
      </c>
      <c r="X58" s="77">
        <v>0</v>
      </c>
      <c r="Y58" s="77">
        <v>0</v>
      </c>
    </row>
    <row r="59" spans="1:25" ht="14.1" customHeight="1" x14ac:dyDescent="0.25">
      <c r="A59" s="28">
        <f t="shared" si="7"/>
        <v>46</v>
      </c>
      <c r="B59" s="59" t="s">
        <v>152</v>
      </c>
      <c r="C59" s="40">
        <v>154</v>
      </c>
      <c r="D59" s="41" t="s">
        <v>85</v>
      </c>
      <c r="E59" s="32">
        <f t="shared" si="8"/>
        <v>0</v>
      </c>
      <c r="F59" s="32" t="e">
        <f>VLOOKUP(E59,Tab!$Y$2:$Z$255,2,TRUE)</f>
        <v>#N/A</v>
      </c>
      <c r="G59" s="33">
        <f t="shared" si="9"/>
        <v>514</v>
      </c>
      <c r="H59" s="33">
        <f t="shared" si="10"/>
        <v>0</v>
      </c>
      <c r="I59" s="33">
        <f t="shared" si="11"/>
        <v>0</v>
      </c>
      <c r="J59" s="34">
        <f t="shared" si="12"/>
        <v>514</v>
      </c>
      <c r="K59" s="35">
        <f t="shared" si="13"/>
        <v>171.33333333333334</v>
      </c>
      <c r="L59" s="36"/>
      <c r="M59" s="77">
        <v>0</v>
      </c>
      <c r="N59" s="77">
        <v>0</v>
      </c>
      <c r="O59" s="77">
        <v>0</v>
      </c>
      <c r="P59" s="77">
        <v>0</v>
      </c>
      <c r="Q59" s="77">
        <v>0</v>
      </c>
      <c r="R59" s="77">
        <v>0</v>
      </c>
      <c r="S59" s="77">
        <v>0</v>
      </c>
      <c r="T59" s="77">
        <v>0</v>
      </c>
      <c r="U59" s="77">
        <v>0</v>
      </c>
      <c r="V59" s="185">
        <v>0</v>
      </c>
      <c r="W59" s="158">
        <v>514</v>
      </c>
      <c r="X59" s="77">
        <v>0</v>
      </c>
      <c r="Y59" s="77">
        <v>0</v>
      </c>
    </row>
    <row r="60" spans="1:25" ht="14.1" customHeight="1" x14ac:dyDescent="0.25">
      <c r="A60" s="28">
        <f t="shared" si="7"/>
        <v>47</v>
      </c>
      <c r="B60" s="59" t="s">
        <v>362</v>
      </c>
      <c r="C60" s="40">
        <v>12652</v>
      </c>
      <c r="D60" s="41" t="s">
        <v>64</v>
      </c>
      <c r="E60" s="32">
        <f t="shared" si="8"/>
        <v>0</v>
      </c>
      <c r="F60" s="32" t="e">
        <f>VLOOKUP(E60,Tab!$Y$2:$Z$255,2,TRUE)</f>
        <v>#N/A</v>
      </c>
      <c r="G60" s="33">
        <f t="shared" si="9"/>
        <v>508</v>
      </c>
      <c r="H60" s="33">
        <f t="shared" si="10"/>
        <v>0</v>
      </c>
      <c r="I60" s="33">
        <f t="shared" si="11"/>
        <v>0</v>
      </c>
      <c r="J60" s="34">
        <f t="shared" si="12"/>
        <v>508</v>
      </c>
      <c r="K60" s="35">
        <f t="shared" si="13"/>
        <v>169.33333333333334</v>
      </c>
      <c r="L60" s="36"/>
      <c r="M60" s="77">
        <v>0</v>
      </c>
      <c r="N60" s="77">
        <v>0</v>
      </c>
      <c r="O60" s="77">
        <v>0</v>
      </c>
      <c r="P60" s="77">
        <v>0</v>
      </c>
      <c r="Q60" s="77">
        <v>0</v>
      </c>
      <c r="R60" s="77">
        <v>0</v>
      </c>
      <c r="S60" s="77">
        <v>0</v>
      </c>
      <c r="T60" s="77">
        <v>0</v>
      </c>
      <c r="U60" s="77">
        <v>0</v>
      </c>
      <c r="V60" s="185">
        <v>0</v>
      </c>
      <c r="W60" s="158">
        <v>0</v>
      </c>
      <c r="X60" s="77">
        <v>508</v>
      </c>
      <c r="Y60" s="77">
        <v>0</v>
      </c>
    </row>
    <row r="61" spans="1:25" ht="14.1" customHeight="1" x14ac:dyDescent="0.25">
      <c r="A61" s="28">
        <f t="shared" si="7"/>
        <v>48</v>
      </c>
      <c r="B61" s="59" t="s">
        <v>185</v>
      </c>
      <c r="C61" s="40">
        <v>629</v>
      </c>
      <c r="D61" s="41" t="s">
        <v>151</v>
      </c>
      <c r="E61" s="32">
        <f t="shared" si="8"/>
        <v>496</v>
      </c>
      <c r="F61" s="32" t="e">
        <f>VLOOKUP(E61,Tab!$Y$2:$Z$255,2,TRUE)</f>
        <v>#N/A</v>
      </c>
      <c r="G61" s="33">
        <f t="shared" si="9"/>
        <v>496</v>
      </c>
      <c r="H61" s="33">
        <f t="shared" si="10"/>
        <v>0</v>
      </c>
      <c r="I61" s="33">
        <f t="shared" si="11"/>
        <v>0</v>
      </c>
      <c r="J61" s="34">
        <f t="shared" si="12"/>
        <v>496</v>
      </c>
      <c r="K61" s="35">
        <f t="shared" si="13"/>
        <v>165.33333333333334</v>
      </c>
      <c r="L61" s="36"/>
      <c r="M61" s="77">
        <v>0</v>
      </c>
      <c r="N61" s="77">
        <v>0</v>
      </c>
      <c r="O61" s="77">
        <v>0</v>
      </c>
      <c r="P61" s="77">
        <v>496</v>
      </c>
      <c r="Q61" s="77">
        <v>0</v>
      </c>
      <c r="R61" s="77">
        <v>0</v>
      </c>
      <c r="S61" s="77">
        <v>0</v>
      </c>
      <c r="T61" s="77">
        <v>0</v>
      </c>
      <c r="U61" s="77">
        <v>0</v>
      </c>
      <c r="V61" s="185">
        <v>0</v>
      </c>
      <c r="W61" s="158">
        <v>0</v>
      </c>
      <c r="X61" s="77">
        <v>0</v>
      </c>
      <c r="Y61" s="77">
        <v>0</v>
      </c>
    </row>
    <row r="62" spans="1:25" ht="14.1" customHeight="1" x14ac:dyDescent="0.25">
      <c r="A62" s="28">
        <f t="shared" si="7"/>
        <v>49</v>
      </c>
      <c r="B62" s="74" t="s">
        <v>84</v>
      </c>
      <c r="C62" s="30">
        <v>2090</v>
      </c>
      <c r="D62" s="31" t="s">
        <v>85</v>
      </c>
      <c r="E62" s="32">
        <f t="shared" si="8"/>
        <v>0</v>
      </c>
      <c r="F62" s="32" t="e">
        <f>VLOOKUP(E62,Tab!$Y$2:$Z$255,2,TRUE)</f>
        <v>#N/A</v>
      </c>
      <c r="G62" s="33">
        <f t="shared" si="9"/>
        <v>496</v>
      </c>
      <c r="H62" s="33">
        <f t="shared" si="10"/>
        <v>0</v>
      </c>
      <c r="I62" s="33">
        <f t="shared" si="11"/>
        <v>0</v>
      </c>
      <c r="J62" s="34">
        <f t="shared" si="12"/>
        <v>496</v>
      </c>
      <c r="K62" s="35">
        <f t="shared" si="13"/>
        <v>165.33333333333334</v>
      </c>
      <c r="L62" s="36"/>
      <c r="M62" s="77">
        <v>0</v>
      </c>
      <c r="N62" s="77">
        <v>0</v>
      </c>
      <c r="O62" s="77">
        <v>0</v>
      </c>
      <c r="P62" s="77">
        <v>0</v>
      </c>
      <c r="Q62" s="77">
        <v>0</v>
      </c>
      <c r="R62" s="77">
        <v>0</v>
      </c>
      <c r="S62" s="77">
        <v>0</v>
      </c>
      <c r="T62" s="77">
        <v>0</v>
      </c>
      <c r="U62" s="77">
        <v>0</v>
      </c>
      <c r="V62" s="185">
        <v>0</v>
      </c>
      <c r="W62" s="158">
        <v>496</v>
      </c>
      <c r="X62" s="77">
        <v>0</v>
      </c>
      <c r="Y62" s="77">
        <v>0</v>
      </c>
    </row>
    <row r="63" spans="1:25" ht="14.1" customHeight="1" x14ac:dyDescent="0.25">
      <c r="A63" s="28">
        <f t="shared" si="7"/>
        <v>50</v>
      </c>
      <c r="B63" s="59" t="s">
        <v>74</v>
      </c>
      <c r="C63" s="40">
        <v>13351</v>
      </c>
      <c r="D63" s="41" t="s">
        <v>75</v>
      </c>
      <c r="E63" s="32">
        <f t="shared" si="8"/>
        <v>0</v>
      </c>
      <c r="F63" s="32" t="e">
        <f>VLOOKUP(E63,Tab!$Y$2:$Z$255,2,TRUE)</f>
        <v>#N/A</v>
      </c>
      <c r="G63" s="33">
        <f t="shared" si="9"/>
        <v>493</v>
      </c>
      <c r="H63" s="33">
        <f t="shared" si="10"/>
        <v>0</v>
      </c>
      <c r="I63" s="33">
        <f t="shared" si="11"/>
        <v>0</v>
      </c>
      <c r="J63" s="34">
        <f t="shared" si="12"/>
        <v>493</v>
      </c>
      <c r="K63" s="35">
        <f t="shared" si="13"/>
        <v>164.33333333333334</v>
      </c>
      <c r="L63" s="36"/>
      <c r="M63" s="77">
        <v>0</v>
      </c>
      <c r="N63" s="77">
        <v>0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  <c r="U63" s="77">
        <v>0</v>
      </c>
      <c r="V63" s="185">
        <v>0</v>
      </c>
      <c r="W63" s="158">
        <v>493</v>
      </c>
      <c r="X63" s="77">
        <v>0</v>
      </c>
      <c r="Y63" s="77">
        <v>0</v>
      </c>
    </row>
    <row r="64" spans="1:25" ht="14.1" customHeight="1" x14ac:dyDescent="0.25">
      <c r="A64" s="28">
        <f t="shared" si="7"/>
        <v>51</v>
      </c>
      <c r="B64" s="59" t="s">
        <v>131</v>
      </c>
      <c r="C64" s="40">
        <v>301</v>
      </c>
      <c r="D64" s="41" t="s">
        <v>62</v>
      </c>
      <c r="E64" s="32">
        <f t="shared" si="8"/>
        <v>0</v>
      </c>
      <c r="F64" s="32" t="e">
        <f>VLOOKUP(E64,Tab!$Y$2:$Z$255,2,TRUE)</f>
        <v>#N/A</v>
      </c>
      <c r="G64" s="33">
        <f t="shared" si="9"/>
        <v>491</v>
      </c>
      <c r="H64" s="33">
        <f t="shared" si="10"/>
        <v>0</v>
      </c>
      <c r="I64" s="33">
        <f t="shared" si="11"/>
        <v>0</v>
      </c>
      <c r="J64" s="34">
        <f t="shared" si="12"/>
        <v>491</v>
      </c>
      <c r="K64" s="35">
        <f t="shared" si="13"/>
        <v>163.66666666666666</v>
      </c>
      <c r="L64" s="36"/>
      <c r="M64" s="77">
        <v>0</v>
      </c>
      <c r="N64" s="77">
        <v>0</v>
      </c>
      <c r="O64" s="77">
        <v>0</v>
      </c>
      <c r="P64" s="77">
        <v>0</v>
      </c>
      <c r="Q64" s="77">
        <v>0</v>
      </c>
      <c r="R64" s="77">
        <v>0</v>
      </c>
      <c r="S64" s="77">
        <v>0</v>
      </c>
      <c r="T64" s="77">
        <v>0</v>
      </c>
      <c r="U64" s="77">
        <v>0</v>
      </c>
      <c r="V64" s="185">
        <v>0</v>
      </c>
      <c r="W64" s="158">
        <v>491</v>
      </c>
      <c r="X64" s="77">
        <v>0</v>
      </c>
      <c r="Y64" s="77">
        <v>0</v>
      </c>
    </row>
    <row r="65" spans="1:25" ht="14.1" customHeight="1" x14ac:dyDescent="0.25">
      <c r="A65" s="28">
        <f t="shared" si="7"/>
        <v>52</v>
      </c>
      <c r="B65" s="59" t="s">
        <v>191</v>
      </c>
      <c r="C65" s="40">
        <v>672</v>
      </c>
      <c r="D65" s="41" t="s">
        <v>53</v>
      </c>
      <c r="E65" s="32">
        <f t="shared" si="8"/>
        <v>0</v>
      </c>
      <c r="F65" s="32" t="e">
        <f>VLOOKUP(E65,Tab!$Y$2:$Z$255,2,TRUE)</f>
        <v>#N/A</v>
      </c>
      <c r="G65" s="33">
        <f t="shared" si="9"/>
        <v>471</v>
      </c>
      <c r="H65" s="33">
        <f t="shared" si="10"/>
        <v>0</v>
      </c>
      <c r="I65" s="33">
        <f t="shared" si="11"/>
        <v>0</v>
      </c>
      <c r="J65" s="34">
        <f t="shared" si="12"/>
        <v>471</v>
      </c>
      <c r="K65" s="35">
        <f t="shared" si="13"/>
        <v>157</v>
      </c>
      <c r="L65" s="36"/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185">
        <v>0</v>
      </c>
      <c r="W65" s="158">
        <v>471</v>
      </c>
      <c r="X65" s="77">
        <v>0</v>
      </c>
      <c r="Y65" s="77">
        <v>0</v>
      </c>
    </row>
    <row r="66" spans="1:25" ht="14.1" customHeight="1" x14ac:dyDescent="0.25">
      <c r="A66" s="28">
        <f t="shared" si="7"/>
        <v>53</v>
      </c>
      <c r="B66" s="59" t="s">
        <v>153</v>
      </c>
      <c r="C66" s="40">
        <v>3617</v>
      </c>
      <c r="D66" s="41" t="s">
        <v>154</v>
      </c>
      <c r="E66" s="32">
        <f t="shared" si="8"/>
        <v>0</v>
      </c>
      <c r="F66" s="32" t="e">
        <f>VLOOKUP(E66,Tab!$Y$2:$Z$255,2,TRUE)</f>
        <v>#N/A</v>
      </c>
      <c r="G66" s="33">
        <f t="shared" si="9"/>
        <v>468</v>
      </c>
      <c r="H66" s="33">
        <f t="shared" si="10"/>
        <v>0</v>
      </c>
      <c r="I66" s="33">
        <f t="shared" si="11"/>
        <v>0</v>
      </c>
      <c r="J66" s="34">
        <f t="shared" si="12"/>
        <v>468</v>
      </c>
      <c r="K66" s="35">
        <f t="shared" si="13"/>
        <v>156</v>
      </c>
      <c r="L66" s="36"/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185">
        <v>0</v>
      </c>
      <c r="W66" s="158">
        <v>0</v>
      </c>
      <c r="X66" s="77">
        <v>468</v>
      </c>
      <c r="Y66" s="77">
        <v>0</v>
      </c>
    </row>
    <row r="67" spans="1:25" ht="14.1" customHeight="1" x14ac:dyDescent="0.25">
      <c r="A67" s="28">
        <f t="shared" si="7"/>
        <v>54</v>
      </c>
      <c r="B67" s="59" t="s">
        <v>534</v>
      </c>
      <c r="C67" s="40">
        <v>14432</v>
      </c>
      <c r="D67" s="41" t="s">
        <v>56</v>
      </c>
      <c r="E67" s="32">
        <f t="shared" si="8"/>
        <v>461</v>
      </c>
      <c r="F67" s="32" t="e">
        <f>VLOOKUP(E67,Tab!$Y$2:$Z$255,2,TRUE)</f>
        <v>#N/A</v>
      </c>
      <c r="G67" s="33">
        <f t="shared" si="9"/>
        <v>461</v>
      </c>
      <c r="H67" s="33">
        <f t="shared" si="10"/>
        <v>0</v>
      </c>
      <c r="I67" s="33">
        <f t="shared" si="11"/>
        <v>0</v>
      </c>
      <c r="J67" s="34">
        <f t="shared" si="12"/>
        <v>461</v>
      </c>
      <c r="K67" s="35">
        <f t="shared" si="13"/>
        <v>153.66666666666666</v>
      </c>
      <c r="L67" s="36"/>
      <c r="M67" s="77">
        <v>461</v>
      </c>
      <c r="N67" s="77">
        <v>0</v>
      </c>
      <c r="O67" s="77">
        <v>0</v>
      </c>
      <c r="P67" s="77">
        <v>0</v>
      </c>
      <c r="Q67" s="77">
        <v>0</v>
      </c>
      <c r="R67" s="77">
        <v>0</v>
      </c>
      <c r="S67" s="77">
        <v>0</v>
      </c>
      <c r="T67" s="77">
        <v>0</v>
      </c>
      <c r="U67" s="77">
        <v>0</v>
      </c>
      <c r="V67" s="185">
        <v>0</v>
      </c>
      <c r="W67" s="158">
        <v>0</v>
      </c>
      <c r="X67" s="77">
        <v>0</v>
      </c>
      <c r="Y67" s="77">
        <v>0</v>
      </c>
    </row>
    <row r="68" spans="1:25" ht="14.1" customHeight="1" x14ac:dyDescent="0.25">
      <c r="A68" s="28">
        <f t="shared" si="7"/>
        <v>55</v>
      </c>
      <c r="B68" s="59" t="s">
        <v>98</v>
      </c>
      <c r="C68" s="40">
        <v>10424</v>
      </c>
      <c r="D68" s="41" t="s">
        <v>99</v>
      </c>
      <c r="E68" s="32">
        <f t="shared" si="8"/>
        <v>0</v>
      </c>
      <c r="F68" s="32" t="e">
        <f>VLOOKUP(E68,Tab!$Y$2:$Z$255,2,TRUE)</f>
        <v>#N/A</v>
      </c>
      <c r="G68" s="33">
        <f t="shared" si="9"/>
        <v>459</v>
      </c>
      <c r="H68" s="33">
        <f t="shared" si="10"/>
        <v>0</v>
      </c>
      <c r="I68" s="33">
        <f t="shared" si="11"/>
        <v>0</v>
      </c>
      <c r="J68" s="34">
        <f t="shared" si="12"/>
        <v>459</v>
      </c>
      <c r="K68" s="35">
        <f t="shared" si="13"/>
        <v>153</v>
      </c>
      <c r="L68" s="36"/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  <c r="T68" s="77">
        <v>0</v>
      </c>
      <c r="U68" s="77">
        <v>0</v>
      </c>
      <c r="V68" s="185">
        <v>0</v>
      </c>
      <c r="W68" s="158">
        <v>459</v>
      </c>
      <c r="X68" s="77">
        <v>0</v>
      </c>
      <c r="Y68" s="77">
        <v>0</v>
      </c>
    </row>
    <row r="69" spans="1:25" ht="14.1" customHeight="1" x14ac:dyDescent="0.25">
      <c r="A69" s="28">
        <f t="shared" si="7"/>
        <v>56</v>
      </c>
      <c r="B69" s="59" t="s">
        <v>443</v>
      </c>
      <c r="C69" s="40">
        <v>4199</v>
      </c>
      <c r="D69" s="41" t="s">
        <v>122</v>
      </c>
      <c r="E69" s="32">
        <f t="shared" si="8"/>
        <v>458</v>
      </c>
      <c r="F69" s="32" t="e">
        <f>VLOOKUP(E69,Tab!$Y$2:$Z$255,2,TRUE)</f>
        <v>#N/A</v>
      </c>
      <c r="G69" s="33">
        <f t="shared" si="9"/>
        <v>458</v>
      </c>
      <c r="H69" s="33">
        <f t="shared" si="10"/>
        <v>0</v>
      </c>
      <c r="I69" s="33">
        <f t="shared" si="11"/>
        <v>0</v>
      </c>
      <c r="J69" s="34">
        <f t="shared" si="12"/>
        <v>458</v>
      </c>
      <c r="K69" s="35">
        <f t="shared" si="13"/>
        <v>152.66666666666666</v>
      </c>
      <c r="L69" s="36"/>
      <c r="M69" s="77">
        <v>0</v>
      </c>
      <c r="N69" s="77">
        <v>0</v>
      </c>
      <c r="O69" s="77">
        <v>0</v>
      </c>
      <c r="P69" s="77">
        <v>0</v>
      </c>
      <c r="Q69" s="77">
        <v>0</v>
      </c>
      <c r="R69" s="77">
        <v>0</v>
      </c>
      <c r="S69" s="77">
        <v>458</v>
      </c>
      <c r="T69" s="77">
        <v>0</v>
      </c>
      <c r="U69" s="77">
        <v>0</v>
      </c>
      <c r="V69" s="185">
        <v>0</v>
      </c>
      <c r="W69" s="158">
        <v>0</v>
      </c>
      <c r="X69" s="77">
        <v>0</v>
      </c>
      <c r="Y69" s="77">
        <v>0</v>
      </c>
    </row>
    <row r="70" spans="1:25" ht="14.1" customHeight="1" x14ac:dyDescent="0.25">
      <c r="A70" s="28">
        <f t="shared" si="7"/>
        <v>57</v>
      </c>
      <c r="B70" s="59" t="s">
        <v>195</v>
      </c>
      <c r="C70" s="40">
        <v>7914</v>
      </c>
      <c r="D70" s="41" t="s">
        <v>190</v>
      </c>
      <c r="E70" s="32">
        <f t="shared" si="8"/>
        <v>437</v>
      </c>
      <c r="F70" s="32" t="e">
        <f>VLOOKUP(E70,Tab!$Y$2:$Z$255,2,TRUE)</f>
        <v>#N/A</v>
      </c>
      <c r="G70" s="33">
        <f t="shared" si="9"/>
        <v>437</v>
      </c>
      <c r="H70" s="33">
        <f t="shared" si="10"/>
        <v>0</v>
      </c>
      <c r="I70" s="33">
        <f t="shared" si="11"/>
        <v>0</v>
      </c>
      <c r="J70" s="34">
        <f t="shared" si="12"/>
        <v>437</v>
      </c>
      <c r="K70" s="35">
        <f t="shared" si="13"/>
        <v>145.66666666666666</v>
      </c>
      <c r="L70" s="36"/>
      <c r="M70" s="77">
        <v>0</v>
      </c>
      <c r="N70" s="77">
        <v>0</v>
      </c>
      <c r="O70" s="77">
        <v>0</v>
      </c>
      <c r="P70" s="77">
        <v>437</v>
      </c>
      <c r="Q70" s="77">
        <v>0</v>
      </c>
      <c r="R70" s="77">
        <v>0</v>
      </c>
      <c r="S70" s="77">
        <v>0</v>
      </c>
      <c r="T70" s="77">
        <v>0</v>
      </c>
      <c r="U70" s="77">
        <v>0</v>
      </c>
      <c r="V70" s="185">
        <v>0</v>
      </c>
      <c r="W70" s="158">
        <v>0</v>
      </c>
      <c r="X70" s="77">
        <v>0</v>
      </c>
      <c r="Y70" s="77">
        <v>0</v>
      </c>
    </row>
    <row r="71" spans="1:25" ht="14.1" customHeight="1" x14ac:dyDescent="0.25">
      <c r="A71" s="28">
        <f t="shared" si="7"/>
        <v>58</v>
      </c>
      <c r="B71" s="59" t="s">
        <v>115</v>
      </c>
      <c r="C71" s="40">
        <v>62</v>
      </c>
      <c r="D71" s="41" t="s">
        <v>62</v>
      </c>
      <c r="E71" s="32">
        <f t="shared" si="8"/>
        <v>0</v>
      </c>
      <c r="F71" s="32" t="e">
        <f>VLOOKUP(E71,Tab!$Y$2:$Z$255,2,TRUE)</f>
        <v>#N/A</v>
      </c>
      <c r="G71" s="33">
        <f t="shared" si="9"/>
        <v>436</v>
      </c>
      <c r="H71" s="33">
        <f t="shared" si="10"/>
        <v>0</v>
      </c>
      <c r="I71" s="33">
        <f t="shared" si="11"/>
        <v>0</v>
      </c>
      <c r="J71" s="34">
        <f t="shared" si="12"/>
        <v>436</v>
      </c>
      <c r="K71" s="35">
        <f t="shared" si="13"/>
        <v>145.33333333333334</v>
      </c>
      <c r="L71" s="36"/>
      <c r="M71" s="77">
        <v>0</v>
      </c>
      <c r="N71" s="77">
        <v>0</v>
      </c>
      <c r="O71" s="77">
        <v>0</v>
      </c>
      <c r="P71" s="77">
        <v>0</v>
      </c>
      <c r="Q71" s="77">
        <v>0</v>
      </c>
      <c r="R71" s="77">
        <v>0</v>
      </c>
      <c r="S71" s="77">
        <v>0</v>
      </c>
      <c r="T71" s="77">
        <v>0</v>
      </c>
      <c r="U71" s="77">
        <v>0</v>
      </c>
      <c r="V71" s="185">
        <v>0</v>
      </c>
      <c r="W71" s="158">
        <v>0</v>
      </c>
      <c r="X71" s="77">
        <v>0</v>
      </c>
      <c r="Y71" s="77">
        <v>436</v>
      </c>
    </row>
    <row r="72" spans="1:25" ht="14.1" customHeight="1" x14ac:dyDescent="0.25">
      <c r="A72" s="28">
        <f t="shared" si="7"/>
        <v>59</v>
      </c>
      <c r="B72" s="59" t="s">
        <v>189</v>
      </c>
      <c r="C72" s="40">
        <v>7913</v>
      </c>
      <c r="D72" s="41" t="s">
        <v>190</v>
      </c>
      <c r="E72" s="32">
        <f t="shared" si="8"/>
        <v>433</v>
      </c>
      <c r="F72" s="32" t="e">
        <f>VLOOKUP(E72,Tab!$Y$2:$Z$255,2,TRUE)</f>
        <v>#N/A</v>
      </c>
      <c r="G72" s="33">
        <f t="shared" si="9"/>
        <v>433</v>
      </c>
      <c r="H72" s="33">
        <f t="shared" si="10"/>
        <v>0</v>
      </c>
      <c r="I72" s="33">
        <f t="shared" si="11"/>
        <v>0</v>
      </c>
      <c r="J72" s="34">
        <f t="shared" si="12"/>
        <v>433</v>
      </c>
      <c r="K72" s="35">
        <f t="shared" si="13"/>
        <v>144.33333333333334</v>
      </c>
      <c r="L72" s="36"/>
      <c r="M72" s="77">
        <v>0</v>
      </c>
      <c r="N72" s="77">
        <v>0</v>
      </c>
      <c r="O72" s="77">
        <v>0</v>
      </c>
      <c r="P72" s="77">
        <v>433</v>
      </c>
      <c r="Q72" s="77">
        <v>0</v>
      </c>
      <c r="R72" s="77">
        <v>0</v>
      </c>
      <c r="S72" s="77">
        <v>0</v>
      </c>
      <c r="T72" s="77">
        <v>0</v>
      </c>
      <c r="U72" s="77">
        <v>0</v>
      </c>
      <c r="V72" s="185">
        <v>0</v>
      </c>
      <c r="W72" s="158">
        <v>0</v>
      </c>
      <c r="X72" s="77">
        <v>0</v>
      </c>
      <c r="Y72" s="77">
        <v>0</v>
      </c>
    </row>
    <row r="73" spans="1:25" ht="14.1" customHeight="1" x14ac:dyDescent="0.25">
      <c r="A73" s="28">
        <f t="shared" si="7"/>
        <v>60</v>
      </c>
      <c r="B73" s="59" t="s">
        <v>156</v>
      </c>
      <c r="C73" s="40">
        <v>10370</v>
      </c>
      <c r="D73" s="41" t="s">
        <v>62</v>
      </c>
      <c r="E73" s="32">
        <f t="shared" si="8"/>
        <v>421</v>
      </c>
      <c r="F73" s="32" t="e">
        <f>VLOOKUP(E73,Tab!$Y$2:$Z$255,2,TRUE)</f>
        <v>#N/A</v>
      </c>
      <c r="G73" s="33">
        <f t="shared" si="9"/>
        <v>421</v>
      </c>
      <c r="H73" s="33">
        <f t="shared" si="10"/>
        <v>0</v>
      </c>
      <c r="I73" s="33">
        <f t="shared" si="11"/>
        <v>0</v>
      </c>
      <c r="J73" s="34">
        <f t="shared" si="12"/>
        <v>421</v>
      </c>
      <c r="K73" s="35">
        <f t="shared" si="13"/>
        <v>140.33333333333334</v>
      </c>
      <c r="L73" s="36"/>
      <c r="M73" s="77">
        <v>0</v>
      </c>
      <c r="N73" s="77">
        <v>421</v>
      </c>
      <c r="O73" s="77">
        <v>0</v>
      </c>
      <c r="P73" s="77">
        <v>0</v>
      </c>
      <c r="Q73" s="77">
        <v>0</v>
      </c>
      <c r="R73" s="77">
        <v>0</v>
      </c>
      <c r="S73" s="77">
        <v>0</v>
      </c>
      <c r="T73" s="77">
        <v>0</v>
      </c>
      <c r="U73" s="77">
        <v>0</v>
      </c>
      <c r="V73" s="185">
        <v>0</v>
      </c>
      <c r="W73" s="158">
        <v>0</v>
      </c>
      <c r="X73" s="77">
        <v>0</v>
      </c>
      <c r="Y73" s="77">
        <v>0</v>
      </c>
    </row>
    <row r="74" spans="1:25" ht="14.1" customHeight="1" x14ac:dyDescent="0.25">
      <c r="A74" s="28">
        <f t="shared" si="7"/>
        <v>61</v>
      </c>
      <c r="B74" s="59" t="s">
        <v>222</v>
      </c>
      <c r="C74" s="40">
        <v>305</v>
      </c>
      <c r="D74" s="41" t="s">
        <v>41</v>
      </c>
      <c r="E74" s="32">
        <f t="shared" si="8"/>
        <v>401</v>
      </c>
      <c r="F74" s="32" t="e">
        <f>VLOOKUP(E74,Tab!$Y$2:$Z$255,2,TRUE)</f>
        <v>#N/A</v>
      </c>
      <c r="G74" s="33">
        <f t="shared" si="9"/>
        <v>401</v>
      </c>
      <c r="H74" s="33">
        <f t="shared" si="10"/>
        <v>0</v>
      </c>
      <c r="I74" s="33">
        <f t="shared" si="11"/>
        <v>0</v>
      </c>
      <c r="J74" s="34">
        <f t="shared" si="12"/>
        <v>401</v>
      </c>
      <c r="K74" s="35">
        <f t="shared" si="13"/>
        <v>133.66666666666666</v>
      </c>
      <c r="L74" s="36"/>
      <c r="M74" s="77">
        <v>401</v>
      </c>
      <c r="N74" s="77">
        <v>0</v>
      </c>
      <c r="O74" s="77">
        <v>0</v>
      </c>
      <c r="P74" s="77">
        <v>0</v>
      </c>
      <c r="Q74" s="77">
        <v>0</v>
      </c>
      <c r="R74" s="77">
        <v>0</v>
      </c>
      <c r="S74" s="77">
        <v>0</v>
      </c>
      <c r="T74" s="77">
        <v>0</v>
      </c>
      <c r="U74" s="77">
        <v>0</v>
      </c>
      <c r="V74" s="185">
        <v>0</v>
      </c>
      <c r="W74" s="158">
        <v>0</v>
      </c>
      <c r="X74" s="77">
        <v>0</v>
      </c>
      <c r="Y74" s="77">
        <v>0</v>
      </c>
    </row>
    <row r="75" spans="1:25" ht="14.1" customHeight="1" x14ac:dyDescent="0.25">
      <c r="A75" s="28">
        <f t="shared" si="7"/>
        <v>62</v>
      </c>
      <c r="B75" s="59" t="s">
        <v>358</v>
      </c>
      <c r="C75" s="40">
        <v>5035</v>
      </c>
      <c r="D75" s="41" t="s">
        <v>99</v>
      </c>
      <c r="E75" s="32">
        <f t="shared" si="8"/>
        <v>0</v>
      </c>
      <c r="F75" s="32" t="e">
        <f>VLOOKUP(E75,Tab!$Y$2:$Z$255,2,TRUE)</f>
        <v>#N/A</v>
      </c>
      <c r="G75" s="33">
        <f t="shared" si="9"/>
        <v>400</v>
      </c>
      <c r="H75" s="33">
        <f t="shared" si="10"/>
        <v>0</v>
      </c>
      <c r="I75" s="33">
        <f t="shared" si="11"/>
        <v>0</v>
      </c>
      <c r="J75" s="34">
        <f t="shared" si="12"/>
        <v>400</v>
      </c>
      <c r="K75" s="35">
        <f t="shared" si="13"/>
        <v>133.33333333333334</v>
      </c>
      <c r="L75" s="36"/>
      <c r="M75" s="77">
        <v>0</v>
      </c>
      <c r="N75" s="77">
        <v>0</v>
      </c>
      <c r="O75" s="77">
        <v>0</v>
      </c>
      <c r="P75" s="77">
        <v>0</v>
      </c>
      <c r="Q75" s="77">
        <v>0</v>
      </c>
      <c r="R75" s="77">
        <v>0</v>
      </c>
      <c r="S75" s="77">
        <v>0</v>
      </c>
      <c r="T75" s="77">
        <v>0</v>
      </c>
      <c r="U75" s="77">
        <v>0</v>
      </c>
      <c r="V75" s="185">
        <v>0</v>
      </c>
      <c r="W75" s="158">
        <v>0</v>
      </c>
      <c r="X75" s="77">
        <v>400</v>
      </c>
      <c r="Y75" s="77">
        <v>0</v>
      </c>
    </row>
    <row r="76" spans="1:25" ht="14.1" customHeight="1" x14ac:dyDescent="0.25">
      <c r="A76" s="28">
        <f t="shared" si="7"/>
        <v>63</v>
      </c>
      <c r="B76" s="59" t="s">
        <v>356</v>
      </c>
      <c r="C76" s="40">
        <v>560</v>
      </c>
      <c r="D76" s="41" t="s">
        <v>53</v>
      </c>
      <c r="E76" s="32">
        <f t="shared" si="8"/>
        <v>0</v>
      </c>
      <c r="F76" s="32" t="e">
        <f>VLOOKUP(E76,Tab!$Y$2:$Z$255,2,TRUE)</f>
        <v>#N/A</v>
      </c>
      <c r="G76" s="33">
        <f t="shared" si="9"/>
        <v>394</v>
      </c>
      <c r="H76" s="33">
        <f t="shared" si="10"/>
        <v>0</v>
      </c>
      <c r="I76" s="33">
        <f t="shared" si="11"/>
        <v>0</v>
      </c>
      <c r="J76" s="34">
        <f t="shared" si="12"/>
        <v>394</v>
      </c>
      <c r="K76" s="35">
        <f t="shared" si="13"/>
        <v>131.33333333333334</v>
      </c>
      <c r="L76" s="36"/>
      <c r="M76" s="77">
        <v>0</v>
      </c>
      <c r="N76" s="77">
        <v>0</v>
      </c>
      <c r="O76" s="77">
        <v>0</v>
      </c>
      <c r="P76" s="77">
        <v>0</v>
      </c>
      <c r="Q76" s="77">
        <v>0</v>
      </c>
      <c r="R76" s="77">
        <v>0</v>
      </c>
      <c r="S76" s="77">
        <v>0</v>
      </c>
      <c r="T76" s="77">
        <v>0</v>
      </c>
      <c r="U76" s="77">
        <v>0</v>
      </c>
      <c r="V76" s="185">
        <v>0</v>
      </c>
      <c r="W76" s="158">
        <v>394</v>
      </c>
      <c r="X76" s="77">
        <v>0</v>
      </c>
      <c r="Y76" s="77">
        <v>0</v>
      </c>
    </row>
    <row r="77" spans="1:25" ht="14.1" customHeight="1" x14ac:dyDescent="0.25">
      <c r="A77" s="28">
        <f t="shared" si="7"/>
        <v>64</v>
      </c>
      <c r="B77" s="59" t="s">
        <v>607</v>
      </c>
      <c r="C77" s="40">
        <v>2483</v>
      </c>
      <c r="D77" s="41" t="s">
        <v>122</v>
      </c>
      <c r="E77" s="32">
        <f t="shared" si="8"/>
        <v>381</v>
      </c>
      <c r="F77" s="32" t="e">
        <f>VLOOKUP(E77,Tab!$Y$2:$Z$255,2,TRUE)</f>
        <v>#N/A</v>
      </c>
      <c r="G77" s="33">
        <f t="shared" si="9"/>
        <v>381</v>
      </c>
      <c r="H77" s="33">
        <f t="shared" si="10"/>
        <v>0</v>
      </c>
      <c r="I77" s="33">
        <f t="shared" si="11"/>
        <v>0</v>
      </c>
      <c r="J77" s="34">
        <f t="shared" si="12"/>
        <v>381</v>
      </c>
      <c r="K77" s="35">
        <f t="shared" si="13"/>
        <v>127</v>
      </c>
      <c r="L77" s="36"/>
      <c r="M77" s="77">
        <v>0</v>
      </c>
      <c r="N77" s="77">
        <v>0</v>
      </c>
      <c r="O77" s="77">
        <v>0</v>
      </c>
      <c r="P77" s="77">
        <v>0</v>
      </c>
      <c r="Q77" s="77">
        <v>0</v>
      </c>
      <c r="R77" s="77">
        <v>0</v>
      </c>
      <c r="S77" s="77">
        <v>381</v>
      </c>
      <c r="T77" s="77">
        <v>0</v>
      </c>
      <c r="U77" s="77">
        <v>0</v>
      </c>
      <c r="V77" s="185">
        <v>0</v>
      </c>
      <c r="W77" s="158">
        <v>0</v>
      </c>
      <c r="X77" s="77">
        <v>0</v>
      </c>
      <c r="Y77" s="77">
        <v>0</v>
      </c>
    </row>
    <row r="78" spans="1:25" ht="14.1" customHeight="1" x14ac:dyDescent="0.25">
      <c r="A78" s="28">
        <f t="shared" ref="A78:A83" si="14">A77+1</f>
        <v>65</v>
      </c>
      <c r="B78" s="59" t="s">
        <v>606</v>
      </c>
      <c r="C78" s="40">
        <v>14053</v>
      </c>
      <c r="D78" s="41" t="s">
        <v>151</v>
      </c>
      <c r="E78" s="32">
        <f t="shared" ref="E78:E83" si="15">MAX(M78:V78)</f>
        <v>333</v>
      </c>
      <c r="F78" s="32" t="e">
        <f>VLOOKUP(E78,Tab!$Y$2:$Z$255,2,TRUE)</f>
        <v>#N/A</v>
      </c>
      <c r="G78" s="33">
        <f t="shared" ref="G78:G83" si="16">LARGE(M78:Y78,1)</f>
        <v>333</v>
      </c>
      <c r="H78" s="33">
        <f t="shared" ref="H78:H83" si="17">LARGE(M78:Y78,2)</f>
        <v>0</v>
      </c>
      <c r="I78" s="33">
        <f t="shared" ref="I78:I83" si="18">LARGE(M78:Y78,3)</f>
        <v>0</v>
      </c>
      <c r="J78" s="34">
        <f t="shared" ref="J78:J109" si="19">SUM(G78:I78)</f>
        <v>333</v>
      </c>
      <c r="K78" s="35">
        <f t="shared" ref="K78:K109" si="20">J78/3</f>
        <v>111</v>
      </c>
      <c r="L78" s="36"/>
      <c r="M78" s="77">
        <v>0</v>
      </c>
      <c r="N78" s="77">
        <v>0</v>
      </c>
      <c r="O78" s="77">
        <v>0</v>
      </c>
      <c r="P78" s="77">
        <v>333</v>
      </c>
      <c r="Q78" s="77">
        <v>0</v>
      </c>
      <c r="R78" s="77">
        <v>0</v>
      </c>
      <c r="S78" s="77">
        <v>0</v>
      </c>
      <c r="T78" s="77">
        <v>0</v>
      </c>
      <c r="U78" s="77">
        <v>0</v>
      </c>
      <c r="V78" s="185">
        <v>0</v>
      </c>
      <c r="W78" s="158">
        <v>0</v>
      </c>
      <c r="X78" s="77">
        <v>0</v>
      </c>
      <c r="Y78" s="77">
        <v>0</v>
      </c>
    </row>
    <row r="79" spans="1:25" ht="14.1" customHeight="1" x14ac:dyDescent="0.25">
      <c r="A79" s="28">
        <f t="shared" si="14"/>
        <v>66</v>
      </c>
      <c r="B79" s="59" t="s">
        <v>353</v>
      </c>
      <c r="C79" s="40">
        <v>11623</v>
      </c>
      <c r="D79" s="41" t="s">
        <v>56</v>
      </c>
      <c r="E79" s="32">
        <f t="shared" si="15"/>
        <v>0</v>
      </c>
      <c r="F79" s="32" t="e">
        <f>VLOOKUP(E79,Tab!$Y$2:$Z$255,2,TRUE)</f>
        <v>#N/A</v>
      </c>
      <c r="G79" s="33">
        <f t="shared" si="16"/>
        <v>326</v>
      </c>
      <c r="H79" s="33">
        <f t="shared" si="17"/>
        <v>0</v>
      </c>
      <c r="I79" s="33">
        <f t="shared" si="18"/>
        <v>0</v>
      </c>
      <c r="J79" s="34">
        <f t="shared" si="19"/>
        <v>326</v>
      </c>
      <c r="K79" s="35">
        <f t="shared" si="20"/>
        <v>108.66666666666667</v>
      </c>
      <c r="L79" s="36"/>
      <c r="M79" s="77">
        <v>0</v>
      </c>
      <c r="N79" s="77">
        <v>0</v>
      </c>
      <c r="O79" s="77">
        <v>0</v>
      </c>
      <c r="P79" s="77">
        <v>0</v>
      </c>
      <c r="Q79" s="77">
        <v>0</v>
      </c>
      <c r="R79" s="77">
        <v>0</v>
      </c>
      <c r="S79" s="77">
        <v>0</v>
      </c>
      <c r="T79" s="77">
        <v>0</v>
      </c>
      <c r="U79" s="77">
        <v>0</v>
      </c>
      <c r="V79" s="185">
        <v>0</v>
      </c>
      <c r="W79" s="158">
        <v>326</v>
      </c>
      <c r="X79" s="77">
        <v>0</v>
      </c>
      <c r="Y79" s="77">
        <v>0</v>
      </c>
    </row>
    <row r="80" spans="1:25" ht="14.1" customHeight="1" x14ac:dyDescent="0.25">
      <c r="A80" s="28">
        <f t="shared" si="14"/>
        <v>67</v>
      </c>
      <c r="B80" s="59" t="s">
        <v>350</v>
      </c>
      <c r="C80" s="40">
        <v>11166</v>
      </c>
      <c r="D80" s="41" t="s">
        <v>38</v>
      </c>
      <c r="E80" s="32">
        <f t="shared" si="15"/>
        <v>259</v>
      </c>
      <c r="F80" s="32" t="e">
        <f>VLOOKUP(E80,Tab!$Y$2:$Z$255,2,TRUE)</f>
        <v>#N/A</v>
      </c>
      <c r="G80" s="33">
        <f t="shared" si="16"/>
        <v>259</v>
      </c>
      <c r="H80" s="33">
        <f t="shared" si="17"/>
        <v>0</v>
      </c>
      <c r="I80" s="33">
        <f t="shared" si="18"/>
        <v>0</v>
      </c>
      <c r="J80" s="34">
        <f t="shared" si="19"/>
        <v>259</v>
      </c>
      <c r="K80" s="35">
        <f t="shared" si="20"/>
        <v>86.333333333333329</v>
      </c>
      <c r="L80" s="36"/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  <c r="U80" s="77">
        <v>0</v>
      </c>
      <c r="V80" s="185">
        <v>259</v>
      </c>
      <c r="W80" s="158">
        <v>0</v>
      </c>
      <c r="X80" s="77">
        <v>0</v>
      </c>
      <c r="Y80" s="77">
        <v>0</v>
      </c>
    </row>
    <row r="81" spans="1:25" ht="14.1" customHeight="1" x14ac:dyDescent="0.25">
      <c r="A81" s="28">
        <f t="shared" si="14"/>
        <v>68</v>
      </c>
      <c r="B81" s="59" t="s">
        <v>200</v>
      </c>
      <c r="C81" s="40">
        <v>13880</v>
      </c>
      <c r="D81" s="41" t="s">
        <v>38</v>
      </c>
      <c r="E81" s="32">
        <f t="shared" si="15"/>
        <v>243</v>
      </c>
      <c r="F81" s="32" t="e">
        <f>VLOOKUP(E81,Tab!$Y$2:$Z$255,2,TRUE)</f>
        <v>#N/A</v>
      </c>
      <c r="G81" s="33">
        <f t="shared" si="16"/>
        <v>243</v>
      </c>
      <c r="H81" s="33">
        <f t="shared" si="17"/>
        <v>0</v>
      </c>
      <c r="I81" s="33">
        <f t="shared" si="18"/>
        <v>0</v>
      </c>
      <c r="J81" s="34">
        <f t="shared" si="19"/>
        <v>243</v>
      </c>
      <c r="K81" s="35">
        <f t="shared" si="20"/>
        <v>81</v>
      </c>
      <c r="L81" s="36"/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  <c r="U81" s="77">
        <v>0</v>
      </c>
      <c r="V81" s="185">
        <v>243</v>
      </c>
      <c r="W81" s="158">
        <v>0</v>
      </c>
      <c r="X81" s="77">
        <v>0</v>
      </c>
      <c r="Y81" s="77">
        <v>0</v>
      </c>
    </row>
    <row r="82" spans="1:25" ht="14.1" customHeight="1" x14ac:dyDescent="0.25">
      <c r="A82" s="28">
        <f t="shared" si="14"/>
        <v>69</v>
      </c>
      <c r="B82" s="59"/>
      <c r="C82" s="40"/>
      <c r="D82" s="41"/>
      <c r="E82" s="32">
        <f t="shared" si="15"/>
        <v>0</v>
      </c>
      <c r="F82" s="32" t="e">
        <f>VLOOKUP(E82,Tab!$Y$2:$Z$255,2,TRUE)</f>
        <v>#N/A</v>
      </c>
      <c r="G82" s="33">
        <f t="shared" si="16"/>
        <v>0</v>
      </c>
      <c r="H82" s="33">
        <f t="shared" si="17"/>
        <v>0</v>
      </c>
      <c r="I82" s="33">
        <f t="shared" si="18"/>
        <v>0</v>
      </c>
      <c r="J82" s="34">
        <f t="shared" si="19"/>
        <v>0</v>
      </c>
      <c r="K82" s="35">
        <f t="shared" si="20"/>
        <v>0</v>
      </c>
      <c r="L82" s="36"/>
      <c r="M82" s="77">
        <v>0</v>
      </c>
      <c r="N82" s="77">
        <v>0</v>
      </c>
      <c r="O82" s="77">
        <v>0</v>
      </c>
      <c r="P82" s="77">
        <v>0</v>
      </c>
      <c r="Q82" s="77">
        <v>0</v>
      </c>
      <c r="R82" s="77">
        <v>0</v>
      </c>
      <c r="S82" s="77">
        <v>0</v>
      </c>
      <c r="T82" s="77">
        <v>0</v>
      </c>
      <c r="U82" s="77">
        <v>0</v>
      </c>
      <c r="V82" s="185">
        <v>0</v>
      </c>
      <c r="W82" s="158">
        <v>0</v>
      </c>
      <c r="X82" s="77">
        <v>0</v>
      </c>
      <c r="Y82" s="77">
        <v>0</v>
      </c>
    </row>
    <row r="83" spans="1:25" ht="14.1" customHeight="1" x14ac:dyDescent="0.25">
      <c r="A83" s="28">
        <f t="shared" si="14"/>
        <v>70</v>
      </c>
      <c r="B83" s="59"/>
      <c r="C83" s="40"/>
      <c r="D83" s="41"/>
      <c r="E83" s="32">
        <f t="shared" si="15"/>
        <v>0</v>
      </c>
      <c r="F83" s="32" t="e">
        <f>VLOOKUP(E83,Tab!$Y$2:$Z$255,2,TRUE)</f>
        <v>#N/A</v>
      </c>
      <c r="G83" s="33">
        <f t="shared" si="16"/>
        <v>0</v>
      </c>
      <c r="H83" s="33">
        <f t="shared" si="17"/>
        <v>0</v>
      </c>
      <c r="I83" s="33">
        <f t="shared" si="18"/>
        <v>0</v>
      </c>
      <c r="J83" s="34">
        <f t="shared" si="19"/>
        <v>0</v>
      </c>
      <c r="K83" s="35">
        <f t="shared" si="20"/>
        <v>0</v>
      </c>
      <c r="L83" s="36"/>
      <c r="M83" s="77">
        <v>0</v>
      </c>
      <c r="N83" s="77">
        <v>0</v>
      </c>
      <c r="O83" s="77">
        <v>0</v>
      </c>
      <c r="P83" s="77">
        <v>0</v>
      </c>
      <c r="Q83" s="77">
        <v>0</v>
      </c>
      <c r="R83" s="77">
        <v>0</v>
      </c>
      <c r="S83" s="77">
        <v>0</v>
      </c>
      <c r="T83" s="77">
        <v>0</v>
      </c>
      <c r="U83" s="77">
        <v>0</v>
      </c>
      <c r="V83" s="185">
        <v>0</v>
      </c>
      <c r="W83" s="158">
        <v>0</v>
      </c>
      <c r="X83" s="77">
        <v>0</v>
      </c>
      <c r="Y83" s="77">
        <v>0</v>
      </c>
    </row>
  </sheetData>
  <sortState ref="B14:Y83">
    <sortCondition descending="1" ref="J14:J83"/>
    <sortCondition descending="1" ref="E14:E83"/>
  </sortState>
  <mergeCells count="13">
    <mergeCell ref="W9:Y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V9"/>
  </mergeCells>
  <conditionalFormatting sqref="E10">
    <cfRule type="cellIs" dxfId="68" priority="1" stopIfTrue="1" operator="between">
      <formula>563</formula>
      <formula>569</formula>
    </cfRule>
    <cfRule type="cellIs" dxfId="67" priority="2" stopIfTrue="1" operator="between">
      <formula>570</formula>
      <formula>571</formula>
    </cfRule>
    <cfRule type="cellIs" dxfId="66" priority="3" stopIfTrue="1" operator="between">
      <formula>572</formula>
      <formula>600</formula>
    </cfRule>
  </conditionalFormatting>
  <conditionalFormatting sqref="E14:E83">
    <cfRule type="cellIs" dxfId="65" priority="4" stopIfTrue="1" operator="between">
      <formula>563</formula>
      <formula>600</formula>
    </cfRule>
  </conditionalFormatting>
  <conditionalFormatting sqref="F14:F83">
    <cfRule type="cellIs" dxfId="64" priority="5" stopIfTrue="1" operator="equal">
      <formula>"A"</formula>
    </cfRule>
    <cfRule type="cellIs" dxfId="63" priority="6" stopIfTrue="1" operator="equal">
      <formula>"B"</formula>
    </cfRule>
    <cfRule type="cellIs" dxfId="62" priority="7" stopIfTrue="1" operator="equal">
      <formula>"C"</formula>
    </cfRule>
  </conditionalFormatting>
  <pageMargins left="0.24027777777777778" right="0.2902777777777778" top="0.2298611111111111" bottom="0.19027777777777777" header="0.51180555555555551" footer="0.51180555555555551"/>
  <pageSetup paperSize="9" scale="95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23"/>
  <sheetViews>
    <sheetView showGridLines="0" zoomScaleSheetLayoutView="100" workbookViewId="0">
      <selection activeCell="A9" sqref="A9:K9"/>
    </sheetView>
  </sheetViews>
  <sheetFormatPr defaultRowHeight="15" x14ac:dyDescent="0.25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13" width="15.7109375" style="3" bestFit="1" customWidth="1"/>
    <col min="14" max="15" width="15.7109375" style="3" customWidth="1"/>
    <col min="16" max="255" width="9.140625" style="4"/>
    <col min="256" max="256" width="3.7109375" style="4" bestFit="1" customWidth="1"/>
    <col min="257" max="257" width="21.140625" style="4" customWidth="1"/>
    <col min="258" max="258" width="7.28515625" style="4" customWidth="1"/>
    <col min="259" max="259" width="9.5703125" style="4" customWidth="1"/>
    <col min="260" max="261" width="9.28515625" style="4" customWidth="1"/>
    <col min="262" max="263" width="8.140625" style="4" customWidth="1"/>
    <col min="264" max="264" width="8.28515625" style="4" customWidth="1"/>
    <col min="265" max="265" width="10" style="4" customWidth="1"/>
    <col min="266" max="266" width="11" style="4" customWidth="1"/>
    <col min="267" max="267" width="2.7109375" style="4" customWidth="1"/>
    <col min="268" max="268" width="15.7109375" style="4" bestFit="1" customWidth="1"/>
    <col min="269" max="271" width="15.7109375" style="4" customWidth="1"/>
    <col min="272" max="511" width="9.140625" style="4"/>
    <col min="512" max="512" width="3.7109375" style="4" bestFit="1" customWidth="1"/>
    <col min="513" max="513" width="21.140625" style="4" customWidth="1"/>
    <col min="514" max="514" width="7.28515625" style="4" customWidth="1"/>
    <col min="515" max="515" width="9.5703125" style="4" customWidth="1"/>
    <col min="516" max="517" width="9.28515625" style="4" customWidth="1"/>
    <col min="518" max="519" width="8.140625" style="4" customWidth="1"/>
    <col min="520" max="520" width="8.28515625" style="4" customWidth="1"/>
    <col min="521" max="521" width="10" style="4" customWidth="1"/>
    <col min="522" max="522" width="11" style="4" customWidth="1"/>
    <col min="523" max="523" width="2.7109375" style="4" customWidth="1"/>
    <col min="524" max="524" width="15.7109375" style="4" bestFit="1" customWidth="1"/>
    <col min="525" max="527" width="15.7109375" style="4" customWidth="1"/>
    <col min="528" max="767" width="9.140625" style="4"/>
    <col min="768" max="768" width="3.7109375" style="4" bestFit="1" customWidth="1"/>
    <col min="769" max="769" width="21.140625" style="4" customWidth="1"/>
    <col min="770" max="770" width="7.28515625" style="4" customWidth="1"/>
    <col min="771" max="771" width="9.5703125" style="4" customWidth="1"/>
    <col min="772" max="773" width="9.28515625" style="4" customWidth="1"/>
    <col min="774" max="775" width="8.140625" style="4" customWidth="1"/>
    <col min="776" max="776" width="8.28515625" style="4" customWidth="1"/>
    <col min="777" max="777" width="10" style="4" customWidth="1"/>
    <col min="778" max="778" width="11" style="4" customWidth="1"/>
    <col min="779" max="779" width="2.7109375" style="4" customWidth="1"/>
    <col min="780" max="780" width="15.7109375" style="4" bestFit="1" customWidth="1"/>
    <col min="781" max="783" width="15.7109375" style="4" customWidth="1"/>
    <col min="784" max="1023" width="9.140625" style="4"/>
    <col min="1024" max="1024" width="3.7109375" style="4" bestFit="1" customWidth="1"/>
    <col min="1025" max="1025" width="21.140625" style="4" customWidth="1"/>
    <col min="1026" max="1026" width="7.28515625" style="4" customWidth="1"/>
    <col min="1027" max="1027" width="9.5703125" style="4" customWidth="1"/>
    <col min="1028" max="1029" width="9.28515625" style="4" customWidth="1"/>
    <col min="1030" max="1031" width="8.140625" style="4" customWidth="1"/>
    <col min="1032" max="1032" width="8.28515625" style="4" customWidth="1"/>
    <col min="1033" max="1033" width="10" style="4" customWidth="1"/>
    <col min="1034" max="1034" width="11" style="4" customWidth="1"/>
    <col min="1035" max="1035" width="2.7109375" style="4" customWidth="1"/>
    <col min="1036" max="1036" width="15.7109375" style="4" bestFit="1" customWidth="1"/>
    <col min="1037" max="1039" width="15.7109375" style="4" customWidth="1"/>
    <col min="1040" max="1279" width="9.140625" style="4"/>
    <col min="1280" max="1280" width="3.7109375" style="4" bestFit="1" customWidth="1"/>
    <col min="1281" max="1281" width="21.140625" style="4" customWidth="1"/>
    <col min="1282" max="1282" width="7.28515625" style="4" customWidth="1"/>
    <col min="1283" max="1283" width="9.5703125" style="4" customWidth="1"/>
    <col min="1284" max="1285" width="9.28515625" style="4" customWidth="1"/>
    <col min="1286" max="1287" width="8.140625" style="4" customWidth="1"/>
    <col min="1288" max="1288" width="8.28515625" style="4" customWidth="1"/>
    <col min="1289" max="1289" width="10" style="4" customWidth="1"/>
    <col min="1290" max="1290" width="11" style="4" customWidth="1"/>
    <col min="1291" max="1291" width="2.7109375" style="4" customWidth="1"/>
    <col min="1292" max="1292" width="15.7109375" style="4" bestFit="1" customWidth="1"/>
    <col min="1293" max="1295" width="15.7109375" style="4" customWidth="1"/>
    <col min="1296" max="1535" width="9.140625" style="4"/>
    <col min="1536" max="1536" width="3.7109375" style="4" bestFit="1" customWidth="1"/>
    <col min="1537" max="1537" width="21.140625" style="4" customWidth="1"/>
    <col min="1538" max="1538" width="7.28515625" style="4" customWidth="1"/>
    <col min="1539" max="1539" width="9.5703125" style="4" customWidth="1"/>
    <col min="1540" max="1541" width="9.28515625" style="4" customWidth="1"/>
    <col min="1542" max="1543" width="8.140625" style="4" customWidth="1"/>
    <col min="1544" max="1544" width="8.28515625" style="4" customWidth="1"/>
    <col min="1545" max="1545" width="10" style="4" customWidth="1"/>
    <col min="1546" max="1546" width="11" style="4" customWidth="1"/>
    <col min="1547" max="1547" width="2.7109375" style="4" customWidth="1"/>
    <col min="1548" max="1548" width="15.7109375" style="4" bestFit="1" customWidth="1"/>
    <col min="1549" max="1551" width="15.7109375" style="4" customWidth="1"/>
    <col min="1552" max="1791" width="9.140625" style="4"/>
    <col min="1792" max="1792" width="3.7109375" style="4" bestFit="1" customWidth="1"/>
    <col min="1793" max="1793" width="21.140625" style="4" customWidth="1"/>
    <col min="1794" max="1794" width="7.28515625" style="4" customWidth="1"/>
    <col min="1795" max="1795" width="9.5703125" style="4" customWidth="1"/>
    <col min="1796" max="1797" width="9.28515625" style="4" customWidth="1"/>
    <col min="1798" max="1799" width="8.140625" style="4" customWidth="1"/>
    <col min="1800" max="1800" width="8.28515625" style="4" customWidth="1"/>
    <col min="1801" max="1801" width="10" style="4" customWidth="1"/>
    <col min="1802" max="1802" width="11" style="4" customWidth="1"/>
    <col min="1803" max="1803" width="2.7109375" style="4" customWidth="1"/>
    <col min="1804" max="1804" width="15.7109375" style="4" bestFit="1" customWidth="1"/>
    <col min="1805" max="1807" width="15.7109375" style="4" customWidth="1"/>
    <col min="1808" max="2047" width="9.140625" style="4"/>
    <col min="2048" max="2048" width="3.7109375" style="4" bestFit="1" customWidth="1"/>
    <col min="2049" max="2049" width="21.140625" style="4" customWidth="1"/>
    <col min="2050" max="2050" width="7.28515625" style="4" customWidth="1"/>
    <col min="2051" max="2051" width="9.5703125" style="4" customWidth="1"/>
    <col min="2052" max="2053" width="9.28515625" style="4" customWidth="1"/>
    <col min="2054" max="2055" width="8.140625" style="4" customWidth="1"/>
    <col min="2056" max="2056" width="8.28515625" style="4" customWidth="1"/>
    <col min="2057" max="2057" width="10" style="4" customWidth="1"/>
    <col min="2058" max="2058" width="11" style="4" customWidth="1"/>
    <col min="2059" max="2059" width="2.7109375" style="4" customWidth="1"/>
    <col min="2060" max="2060" width="15.7109375" style="4" bestFit="1" customWidth="1"/>
    <col min="2061" max="2063" width="15.7109375" style="4" customWidth="1"/>
    <col min="2064" max="2303" width="9.140625" style="4"/>
    <col min="2304" max="2304" width="3.7109375" style="4" bestFit="1" customWidth="1"/>
    <col min="2305" max="2305" width="21.140625" style="4" customWidth="1"/>
    <col min="2306" max="2306" width="7.28515625" style="4" customWidth="1"/>
    <col min="2307" max="2307" width="9.5703125" style="4" customWidth="1"/>
    <col min="2308" max="2309" width="9.28515625" style="4" customWidth="1"/>
    <col min="2310" max="2311" width="8.140625" style="4" customWidth="1"/>
    <col min="2312" max="2312" width="8.28515625" style="4" customWidth="1"/>
    <col min="2313" max="2313" width="10" style="4" customWidth="1"/>
    <col min="2314" max="2314" width="11" style="4" customWidth="1"/>
    <col min="2315" max="2315" width="2.7109375" style="4" customWidth="1"/>
    <col min="2316" max="2316" width="15.7109375" style="4" bestFit="1" customWidth="1"/>
    <col min="2317" max="2319" width="15.7109375" style="4" customWidth="1"/>
    <col min="2320" max="2559" width="9.140625" style="4"/>
    <col min="2560" max="2560" width="3.7109375" style="4" bestFit="1" customWidth="1"/>
    <col min="2561" max="2561" width="21.140625" style="4" customWidth="1"/>
    <col min="2562" max="2562" width="7.28515625" style="4" customWidth="1"/>
    <col min="2563" max="2563" width="9.5703125" style="4" customWidth="1"/>
    <col min="2564" max="2565" width="9.28515625" style="4" customWidth="1"/>
    <col min="2566" max="2567" width="8.140625" style="4" customWidth="1"/>
    <col min="2568" max="2568" width="8.28515625" style="4" customWidth="1"/>
    <col min="2569" max="2569" width="10" style="4" customWidth="1"/>
    <col min="2570" max="2570" width="11" style="4" customWidth="1"/>
    <col min="2571" max="2571" width="2.7109375" style="4" customWidth="1"/>
    <col min="2572" max="2572" width="15.7109375" style="4" bestFit="1" customWidth="1"/>
    <col min="2573" max="2575" width="15.7109375" style="4" customWidth="1"/>
    <col min="2576" max="2815" width="9.140625" style="4"/>
    <col min="2816" max="2816" width="3.7109375" style="4" bestFit="1" customWidth="1"/>
    <col min="2817" max="2817" width="21.140625" style="4" customWidth="1"/>
    <col min="2818" max="2818" width="7.28515625" style="4" customWidth="1"/>
    <col min="2819" max="2819" width="9.5703125" style="4" customWidth="1"/>
    <col min="2820" max="2821" width="9.28515625" style="4" customWidth="1"/>
    <col min="2822" max="2823" width="8.140625" style="4" customWidth="1"/>
    <col min="2824" max="2824" width="8.28515625" style="4" customWidth="1"/>
    <col min="2825" max="2825" width="10" style="4" customWidth="1"/>
    <col min="2826" max="2826" width="11" style="4" customWidth="1"/>
    <col min="2827" max="2827" width="2.7109375" style="4" customWidth="1"/>
    <col min="2828" max="2828" width="15.7109375" style="4" bestFit="1" customWidth="1"/>
    <col min="2829" max="2831" width="15.7109375" style="4" customWidth="1"/>
    <col min="2832" max="3071" width="9.140625" style="4"/>
    <col min="3072" max="3072" width="3.7109375" style="4" bestFit="1" customWidth="1"/>
    <col min="3073" max="3073" width="21.140625" style="4" customWidth="1"/>
    <col min="3074" max="3074" width="7.28515625" style="4" customWidth="1"/>
    <col min="3075" max="3075" width="9.5703125" style="4" customWidth="1"/>
    <col min="3076" max="3077" width="9.28515625" style="4" customWidth="1"/>
    <col min="3078" max="3079" width="8.140625" style="4" customWidth="1"/>
    <col min="3080" max="3080" width="8.28515625" style="4" customWidth="1"/>
    <col min="3081" max="3081" width="10" style="4" customWidth="1"/>
    <col min="3082" max="3082" width="11" style="4" customWidth="1"/>
    <col min="3083" max="3083" width="2.7109375" style="4" customWidth="1"/>
    <col min="3084" max="3084" width="15.7109375" style="4" bestFit="1" customWidth="1"/>
    <col min="3085" max="3087" width="15.7109375" style="4" customWidth="1"/>
    <col min="3088" max="3327" width="9.140625" style="4"/>
    <col min="3328" max="3328" width="3.7109375" style="4" bestFit="1" customWidth="1"/>
    <col min="3329" max="3329" width="21.140625" style="4" customWidth="1"/>
    <col min="3330" max="3330" width="7.28515625" style="4" customWidth="1"/>
    <col min="3331" max="3331" width="9.5703125" style="4" customWidth="1"/>
    <col min="3332" max="3333" width="9.28515625" style="4" customWidth="1"/>
    <col min="3334" max="3335" width="8.140625" style="4" customWidth="1"/>
    <col min="3336" max="3336" width="8.28515625" style="4" customWidth="1"/>
    <col min="3337" max="3337" width="10" style="4" customWidth="1"/>
    <col min="3338" max="3338" width="11" style="4" customWidth="1"/>
    <col min="3339" max="3339" width="2.7109375" style="4" customWidth="1"/>
    <col min="3340" max="3340" width="15.7109375" style="4" bestFit="1" customWidth="1"/>
    <col min="3341" max="3343" width="15.7109375" style="4" customWidth="1"/>
    <col min="3344" max="3583" width="9.140625" style="4"/>
    <col min="3584" max="3584" width="3.7109375" style="4" bestFit="1" customWidth="1"/>
    <col min="3585" max="3585" width="21.140625" style="4" customWidth="1"/>
    <col min="3586" max="3586" width="7.28515625" style="4" customWidth="1"/>
    <col min="3587" max="3587" width="9.5703125" style="4" customWidth="1"/>
    <col min="3588" max="3589" width="9.28515625" style="4" customWidth="1"/>
    <col min="3590" max="3591" width="8.140625" style="4" customWidth="1"/>
    <col min="3592" max="3592" width="8.28515625" style="4" customWidth="1"/>
    <col min="3593" max="3593" width="10" style="4" customWidth="1"/>
    <col min="3594" max="3594" width="11" style="4" customWidth="1"/>
    <col min="3595" max="3595" width="2.7109375" style="4" customWidth="1"/>
    <col min="3596" max="3596" width="15.7109375" style="4" bestFit="1" customWidth="1"/>
    <col min="3597" max="3599" width="15.7109375" style="4" customWidth="1"/>
    <col min="3600" max="3839" width="9.140625" style="4"/>
    <col min="3840" max="3840" width="3.7109375" style="4" bestFit="1" customWidth="1"/>
    <col min="3841" max="3841" width="21.140625" style="4" customWidth="1"/>
    <col min="3842" max="3842" width="7.28515625" style="4" customWidth="1"/>
    <col min="3843" max="3843" width="9.5703125" style="4" customWidth="1"/>
    <col min="3844" max="3845" width="9.28515625" style="4" customWidth="1"/>
    <col min="3846" max="3847" width="8.140625" style="4" customWidth="1"/>
    <col min="3848" max="3848" width="8.28515625" style="4" customWidth="1"/>
    <col min="3849" max="3849" width="10" style="4" customWidth="1"/>
    <col min="3850" max="3850" width="11" style="4" customWidth="1"/>
    <col min="3851" max="3851" width="2.7109375" style="4" customWidth="1"/>
    <col min="3852" max="3852" width="15.7109375" style="4" bestFit="1" customWidth="1"/>
    <col min="3853" max="3855" width="15.7109375" style="4" customWidth="1"/>
    <col min="3856" max="4095" width="9.140625" style="4"/>
    <col min="4096" max="4096" width="3.7109375" style="4" bestFit="1" customWidth="1"/>
    <col min="4097" max="4097" width="21.140625" style="4" customWidth="1"/>
    <col min="4098" max="4098" width="7.28515625" style="4" customWidth="1"/>
    <col min="4099" max="4099" width="9.5703125" style="4" customWidth="1"/>
    <col min="4100" max="4101" width="9.28515625" style="4" customWidth="1"/>
    <col min="4102" max="4103" width="8.140625" style="4" customWidth="1"/>
    <col min="4104" max="4104" width="8.28515625" style="4" customWidth="1"/>
    <col min="4105" max="4105" width="10" style="4" customWidth="1"/>
    <col min="4106" max="4106" width="11" style="4" customWidth="1"/>
    <col min="4107" max="4107" width="2.7109375" style="4" customWidth="1"/>
    <col min="4108" max="4108" width="15.7109375" style="4" bestFit="1" customWidth="1"/>
    <col min="4109" max="4111" width="15.7109375" style="4" customWidth="1"/>
    <col min="4112" max="4351" width="9.140625" style="4"/>
    <col min="4352" max="4352" width="3.7109375" style="4" bestFit="1" customWidth="1"/>
    <col min="4353" max="4353" width="21.140625" style="4" customWidth="1"/>
    <col min="4354" max="4354" width="7.28515625" style="4" customWidth="1"/>
    <col min="4355" max="4355" width="9.5703125" style="4" customWidth="1"/>
    <col min="4356" max="4357" width="9.28515625" style="4" customWidth="1"/>
    <col min="4358" max="4359" width="8.140625" style="4" customWidth="1"/>
    <col min="4360" max="4360" width="8.28515625" style="4" customWidth="1"/>
    <col min="4361" max="4361" width="10" style="4" customWidth="1"/>
    <col min="4362" max="4362" width="11" style="4" customWidth="1"/>
    <col min="4363" max="4363" width="2.7109375" style="4" customWidth="1"/>
    <col min="4364" max="4364" width="15.7109375" style="4" bestFit="1" customWidth="1"/>
    <col min="4365" max="4367" width="15.7109375" style="4" customWidth="1"/>
    <col min="4368" max="4607" width="9.140625" style="4"/>
    <col min="4608" max="4608" width="3.7109375" style="4" bestFit="1" customWidth="1"/>
    <col min="4609" max="4609" width="21.140625" style="4" customWidth="1"/>
    <col min="4610" max="4610" width="7.28515625" style="4" customWidth="1"/>
    <col min="4611" max="4611" width="9.5703125" style="4" customWidth="1"/>
    <col min="4612" max="4613" width="9.28515625" style="4" customWidth="1"/>
    <col min="4614" max="4615" width="8.140625" style="4" customWidth="1"/>
    <col min="4616" max="4616" width="8.28515625" style="4" customWidth="1"/>
    <col min="4617" max="4617" width="10" style="4" customWidth="1"/>
    <col min="4618" max="4618" width="11" style="4" customWidth="1"/>
    <col min="4619" max="4619" width="2.7109375" style="4" customWidth="1"/>
    <col min="4620" max="4620" width="15.7109375" style="4" bestFit="1" customWidth="1"/>
    <col min="4621" max="4623" width="15.7109375" style="4" customWidth="1"/>
    <col min="4624" max="4863" width="9.140625" style="4"/>
    <col min="4864" max="4864" width="3.7109375" style="4" bestFit="1" customWidth="1"/>
    <col min="4865" max="4865" width="21.140625" style="4" customWidth="1"/>
    <col min="4866" max="4866" width="7.28515625" style="4" customWidth="1"/>
    <col min="4867" max="4867" width="9.5703125" style="4" customWidth="1"/>
    <col min="4868" max="4869" width="9.28515625" style="4" customWidth="1"/>
    <col min="4870" max="4871" width="8.140625" style="4" customWidth="1"/>
    <col min="4872" max="4872" width="8.28515625" style="4" customWidth="1"/>
    <col min="4873" max="4873" width="10" style="4" customWidth="1"/>
    <col min="4874" max="4874" width="11" style="4" customWidth="1"/>
    <col min="4875" max="4875" width="2.7109375" style="4" customWidth="1"/>
    <col min="4876" max="4876" width="15.7109375" style="4" bestFit="1" customWidth="1"/>
    <col min="4877" max="4879" width="15.7109375" style="4" customWidth="1"/>
    <col min="4880" max="5119" width="9.140625" style="4"/>
    <col min="5120" max="5120" width="3.7109375" style="4" bestFit="1" customWidth="1"/>
    <col min="5121" max="5121" width="21.140625" style="4" customWidth="1"/>
    <col min="5122" max="5122" width="7.28515625" style="4" customWidth="1"/>
    <col min="5123" max="5123" width="9.5703125" style="4" customWidth="1"/>
    <col min="5124" max="5125" width="9.28515625" style="4" customWidth="1"/>
    <col min="5126" max="5127" width="8.140625" style="4" customWidth="1"/>
    <col min="5128" max="5128" width="8.28515625" style="4" customWidth="1"/>
    <col min="5129" max="5129" width="10" style="4" customWidth="1"/>
    <col min="5130" max="5130" width="11" style="4" customWidth="1"/>
    <col min="5131" max="5131" width="2.7109375" style="4" customWidth="1"/>
    <col min="5132" max="5132" width="15.7109375" style="4" bestFit="1" customWidth="1"/>
    <col min="5133" max="5135" width="15.7109375" style="4" customWidth="1"/>
    <col min="5136" max="5375" width="9.140625" style="4"/>
    <col min="5376" max="5376" width="3.7109375" style="4" bestFit="1" customWidth="1"/>
    <col min="5377" max="5377" width="21.140625" style="4" customWidth="1"/>
    <col min="5378" max="5378" width="7.28515625" style="4" customWidth="1"/>
    <col min="5379" max="5379" width="9.5703125" style="4" customWidth="1"/>
    <col min="5380" max="5381" width="9.28515625" style="4" customWidth="1"/>
    <col min="5382" max="5383" width="8.140625" style="4" customWidth="1"/>
    <col min="5384" max="5384" width="8.28515625" style="4" customWidth="1"/>
    <col min="5385" max="5385" width="10" style="4" customWidth="1"/>
    <col min="5386" max="5386" width="11" style="4" customWidth="1"/>
    <col min="5387" max="5387" width="2.7109375" style="4" customWidth="1"/>
    <col min="5388" max="5388" width="15.7109375" style="4" bestFit="1" customWidth="1"/>
    <col min="5389" max="5391" width="15.7109375" style="4" customWidth="1"/>
    <col min="5392" max="5631" width="9.140625" style="4"/>
    <col min="5632" max="5632" width="3.7109375" style="4" bestFit="1" customWidth="1"/>
    <col min="5633" max="5633" width="21.140625" style="4" customWidth="1"/>
    <col min="5634" max="5634" width="7.28515625" style="4" customWidth="1"/>
    <col min="5635" max="5635" width="9.5703125" style="4" customWidth="1"/>
    <col min="5636" max="5637" width="9.28515625" style="4" customWidth="1"/>
    <col min="5638" max="5639" width="8.140625" style="4" customWidth="1"/>
    <col min="5640" max="5640" width="8.28515625" style="4" customWidth="1"/>
    <col min="5641" max="5641" width="10" style="4" customWidth="1"/>
    <col min="5642" max="5642" width="11" style="4" customWidth="1"/>
    <col min="5643" max="5643" width="2.7109375" style="4" customWidth="1"/>
    <col min="5644" max="5644" width="15.7109375" style="4" bestFit="1" customWidth="1"/>
    <col min="5645" max="5647" width="15.7109375" style="4" customWidth="1"/>
    <col min="5648" max="5887" width="9.140625" style="4"/>
    <col min="5888" max="5888" width="3.7109375" style="4" bestFit="1" customWidth="1"/>
    <col min="5889" max="5889" width="21.140625" style="4" customWidth="1"/>
    <col min="5890" max="5890" width="7.28515625" style="4" customWidth="1"/>
    <col min="5891" max="5891" width="9.5703125" style="4" customWidth="1"/>
    <col min="5892" max="5893" width="9.28515625" style="4" customWidth="1"/>
    <col min="5894" max="5895" width="8.140625" style="4" customWidth="1"/>
    <col min="5896" max="5896" width="8.28515625" style="4" customWidth="1"/>
    <col min="5897" max="5897" width="10" style="4" customWidth="1"/>
    <col min="5898" max="5898" width="11" style="4" customWidth="1"/>
    <col min="5899" max="5899" width="2.7109375" style="4" customWidth="1"/>
    <col min="5900" max="5900" width="15.7109375" style="4" bestFit="1" customWidth="1"/>
    <col min="5901" max="5903" width="15.7109375" style="4" customWidth="1"/>
    <col min="5904" max="6143" width="9.140625" style="4"/>
    <col min="6144" max="6144" width="3.7109375" style="4" bestFit="1" customWidth="1"/>
    <col min="6145" max="6145" width="21.140625" style="4" customWidth="1"/>
    <col min="6146" max="6146" width="7.28515625" style="4" customWidth="1"/>
    <col min="6147" max="6147" width="9.5703125" style="4" customWidth="1"/>
    <col min="6148" max="6149" width="9.28515625" style="4" customWidth="1"/>
    <col min="6150" max="6151" width="8.140625" style="4" customWidth="1"/>
    <col min="6152" max="6152" width="8.28515625" style="4" customWidth="1"/>
    <col min="6153" max="6153" width="10" style="4" customWidth="1"/>
    <col min="6154" max="6154" width="11" style="4" customWidth="1"/>
    <col min="6155" max="6155" width="2.7109375" style="4" customWidth="1"/>
    <col min="6156" max="6156" width="15.7109375" style="4" bestFit="1" customWidth="1"/>
    <col min="6157" max="6159" width="15.7109375" style="4" customWidth="1"/>
    <col min="6160" max="6399" width="9.140625" style="4"/>
    <col min="6400" max="6400" width="3.7109375" style="4" bestFit="1" customWidth="1"/>
    <col min="6401" max="6401" width="21.140625" style="4" customWidth="1"/>
    <col min="6402" max="6402" width="7.28515625" style="4" customWidth="1"/>
    <col min="6403" max="6403" width="9.5703125" style="4" customWidth="1"/>
    <col min="6404" max="6405" width="9.28515625" style="4" customWidth="1"/>
    <col min="6406" max="6407" width="8.140625" style="4" customWidth="1"/>
    <col min="6408" max="6408" width="8.28515625" style="4" customWidth="1"/>
    <col min="6409" max="6409" width="10" style="4" customWidth="1"/>
    <col min="6410" max="6410" width="11" style="4" customWidth="1"/>
    <col min="6411" max="6411" width="2.7109375" style="4" customWidth="1"/>
    <col min="6412" max="6412" width="15.7109375" style="4" bestFit="1" customWidth="1"/>
    <col min="6413" max="6415" width="15.7109375" style="4" customWidth="1"/>
    <col min="6416" max="6655" width="9.140625" style="4"/>
    <col min="6656" max="6656" width="3.7109375" style="4" bestFit="1" customWidth="1"/>
    <col min="6657" max="6657" width="21.140625" style="4" customWidth="1"/>
    <col min="6658" max="6658" width="7.28515625" style="4" customWidth="1"/>
    <col min="6659" max="6659" width="9.5703125" style="4" customWidth="1"/>
    <col min="6660" max="6661" width="9.28515625" style="4" customWidth="1"/>
    <col min="6662" max="6663" width="8.140625" style="4" customWidth="1"/>
    <col min="6664" max="6664" width="8.28515625" style="4" customWidth="1"/>
    <col min="6665" max="6665" width="10" style="4" customWidth="1"/>
    <col min="6666" max="6666" width="11" style="4" customWidth="1"/>
    <col min="6667" max="6667" width="2.7109375" style="4" customWidth="1"/>
    <col min="6668" max="6668" width="15.7109375" style="4" bestFit="1" customWidth="1"/>
    <col min="6669" max="6671" width="15.7109375" style="4" customWidth="1"/>
    <col min="6672" max="6911" width="9.140625" style="4"/>
    <col min="6912" max="6912" width="3.7109375" style="4" bestFit="1" customWidth="1"/>
    <col min="6913" max="6913" width="21.140625" style="4" customWidth="1"/>
    <col min="6914" max="6914" width="7.28515625" style="4" customWidth="1"/>
    <col min="6915" max="6915" width="9.5703125" style="4" customWidth="1"/>
    <col min="6916" max="6917" width="9.28515625" style="4" customWidth="1"/>
    <col min="6918" max="6919" width="8.140625" style="4" customWidth="1"/>
    <col min="6920" max="6920" width="8.28515625" style="4" customWidth="1"/>
    <col min="6921" max="6921" width="10" style="4" customWidth="1"/>
    <col min="6922" max="6922" width="11" style="4" customWidth="1"/>
    <col min="6923" max="6923" width="2.7109375" style="4" customWidth="1"/>
    <col min="6924" max="6924" width="15.7109375" style="4" bestFit="1" customWidth="1"/>
    <col min="6925" max="6927" width="15.7109375" style="4" customWidth="1"/>
    <col min="6928" max="7167" width="9.140625" style="4"/>
    <col min="7168" max="7168" width="3.7109375" style="4" bestFit="1" customWidth="1"/>
    <col min="7169" max="7169" width="21.140625" style="4" customWidth="1"/>
    <col min="7170" max="7170" width="7.28515625" style="4" customWidth="1"/>
    <col min="7171" max="7171" width="9.5703125" style="4" customWidth="1"/>
    <col min="7172" max="7173" width="9.28515625" style="4" customWidth="1"/>
    <col min="7174" max="7175" width="8.140625" style="4" customWidth="1"/>
    <col min="7176" max="7176" width="8.28515625" style="4" customWidth="1"/>
    <col min="7177" max="7177" width="10" style="4" customWidth="1"/>
    <col min="7178" max="7178" width="11" style="4" customWidth="1"/>
    <col min="7179" max="7179" width="2.7109375" style="4" customWidth="1"/>
    <col min="7180" max="7180" width="15.7109375" style="4" bestFit="1" customWidth="1"/>
    <col min="7181" max="7183" width="15.7109375" style="4" customWidth="1"/>
    <col min="7184" max="7423" width="9.140625" style="4"/>
    <col min="7424" max="7424" width="3.7109375" style="4" bestFit="1" customWidth="1"/>
    <col min="7425" max="7425" width="21.140625" style="4" customWidth="1"/>
    <col min="7426" max="7426" width="7.28515625" style="4" customWidth="1"/>
    <col min="7427" max="7427" width="9.5703125" style="4" customWidth="1"/>
    <col min="7428" max="7429" width="9.28515625" style="4" customWidth="1"/>
    <col min="7430" max="7431" width="8.140625" style="4" customWidth="1"/>
    <col min="7432" max="7432" width="8.28515625" style="4" customWidth="1"/>
    <col min="7433" max="7433" width="10" style="4" customWidth="1"/>
    <col min="7434" max="7434" width="11" style="4" customWidth="1"/>
    <col min="7435" max="7435" width="2.7109375" style="4" customWidth="1"/>
    <col min="7436" max="7436" width="15.7109375" style="4" bestFit="1" customWidth="1"/>
    <col min="7437" max="7439" width="15.7109375" style="4" customWidth="1"/>
    <col min="7440" max="7679" width="9.140625" style="4"/>
    <col min="7680" max="7680" width="3.7109375" style="4" bestFit="1" customWidth="1"/>
    <col min="7681" max="7681" width="21.140625" style="4" customWidth="1"/>
    <col min="7682" max="7682" width="7.28515625" style="4" customWidth="1"/>
    <col min="7683" max="7683" width="9.5703125" style="4" customWidth="1"/>
    <col min="7684" max="7685" width="9.28515625" style="4" customWidth="1"/>
    <col min="7686" max="7687" width="8.140625" style="4" customWidth="1"/>
    <col min="7688" max="7688" width="8.28515625" style="4" customWidth="1"/>
    <col min="7689" max="7689" width="10" style="4" customWidth="1"/>
    <col min="7690" max="7690" width="11" style="4" customWidth="1"/>
    <col min="7691" max="7691" width="2.7109375" style="4" customWidth="1"/>
    <col min="7692" max="7692" width="15.7109375" style="4" bestFit="1" customWidth="1"/>
    <col min="7693" max="7695" width="15.7109375" style="4" customWidth="1"/>
    <col min="7696" max="7935" width="9.140625" style="4"/>
    <col min="7936" max="7936" width="3.7109375" style="4" bestFit="1" customWidth="1"/>
    <col min="7937" max="7937" width="21.140625" style="4" customWidth="1"/>
    <col min="7938" max="7938" width="7.28515625" style="4" customWidth="1"/>
    <col min="7939" max="7939" width="9.5703125" style="4" customWidth="1"/>
    <col min="7940" max="7941" width="9.28515625" style="4" customWidth="1"/>
    <col min="7942" max="7943" width="8.140625" style="4" customWidth="1"/>
    <col min="7944" max="7944" width="8.28515625" style="4" customWidth="1"/>
    <col min="7945" max="7945" width="10" style="4" customWidth="1"/>
    <col min="7946" max="7946" width="11" style="4" customWidth="1"/>
    <col min="7947" max="7947" width="2.7109375" style="4" customWidth="1"/>
    <col min="7948" max="7948" width="15.7109375" style="4" bestFit="1" customWidth="1"/>
    <col min="7949" max="7951" width="15.7109375" style="4" customWidth="1"/>
    <col min="7952" max="8191" width="9.140625" style="4"/>
    <col min="8192" max="8192" width="3.7109375" style="4" bestFit="1" customWidth="1"/>
    <col min="8193" max="8193" width="21.140625" style="4" customWidth="1"/>
    <col min="8194" max="8194" width="7.28515625" style="4" customWidth="1"/>
    <col min="8195" max="8195" width="9.5703125" style="4" customWidth="1"/>
    <col min="8196" max="8197" width="9.28515625" style="4" customWidth="1"/>
    <col min="8198" max="8199" width="8.140625" style="4" customWidth="1"/>
    <col min="8200" max="8200" width="8.28515625" style="4" customWidth="1"/>
    <col min="8201" max="8201" width="10" style="4" customWidth="1"/>
    <col min="8202" max="8202" width="11" style="4" customWidth="1"/>
    <col min="8203" max="8203" width="2.7109375" style="4" customWidth="1"/>
    <col min="8204" max="8204" width="15.7109375" style="4" bestFit="1" customWidth="1"/>
    <col min="8205" max="8207" width="15.7109375" style="4" customWidth="1"/>
    <col min="8208" max="8447" width="9.140625" style="4"/>
    <col min="8448" max="8448" width="3.7109375" style="4" bestFit="1" customWidth="1"/>
    <col min="8449" max="8449" width="21.140625" style="4" customWidth="1"/>
    <col min="8450" max="8450" width="7.28515625" style="4" customWidth="1"/>
    <col min="8451" max="8451" width="9.5703125" style="4" customWidth="1"/>
    <col min="8452" max="8453" width="9.28515625" style="4" customWidth="1"/>
    <col min="8454" max="8455" width="8.140625" style="4" customWidth="1"/>
    <col min="8456" max="8456" width="8.28515625" style="4" customWidth="1"/>
    <col min="8457" max="8457" width="10" style="4" customWidth="1"/>
    <col min="8458" max="8458" width="11" style="4" customWidth="1"/>
    <col min="8459" max="8459" width="2.7109375" style="4" customWidth="1"/>
    <col min="8460" max="8460" width="15.7109375" style="4" bestFit="1" customWidth="1"/>
    <col min="8461" max="8463" width="15.7109375" style="4" customWidth="1"/>
    <col min="8464" max="8703" width="9.140625" style="4"/>
    <col min="8704" max="8704" width="3.7109375" style="4" bestFit="1" customWidth="1"/>
    <col min="8705" max="8705" width="21.140625" style="4" customWidth="1"/>
    <col min="8706" max="8706" width="7.28515625" style="4" customWidth="1"/>
    <col min="8707" max="8707" width="9.5703125" style="4" customWidth="1"/>
    <col min="8708" max="8709" width="9.28515625" style="4" customWidth="1"/>
    <col min="8710" max="8711" width="8.140625" style="4" customWidth="1"/>
    <col min="8712" max="8712" width="8.28515625" style="4" customWidth="1"/>
    <col min="8713" max="8713" width="10" style="4" customWidth="1"/>
    <col min="8714" max="8714" width="11" style="4" customWidth="1"/>
    <col min="8715" max="8715" width="2.7109375" style="4" customWidth="1"/>
    <col min="8716" max="8716" width="15.7109375" style="4" bestFit="1" customWidth="1"/>
    <col min="8717" max="8719" width="15.7109375" style="4" customWidth="1"/>
    <col min="8720" max="8959" width="9.140625" style="4"/>
    <col min="8960" max="8960" width="3.7109375" style="4" bestFit="1" customWidth="1"/>
    <col min="8961" max="8961" width="21.140625" style="4" customWidth="1"/>
    <col min="8962" max="8962" width="7.28515625" style="4" customWidth="1"/>
    <col min="8963" max="8963" width="9.5703125" style="4" customWidth="1"/>
    <col min="8964" max="8965" width="9.28515625" style="4" customWidth="1"/>
    <col min="8966" max="8967" width="8.140625" style="4" customWidth="1"/>
    <col min="8968" max="8968" width="8.28515625" style="4" customWidth="1"/>
    <col min="8969" max="8969" width="10" style="4" customWidth="1"/>
    <col min="8970" max="8970" width="11" style="4" customWidth="1"/>
    <col min="8971" max="8971" width="2.7109375" style="4" customWidth="1"/>
    <col min="8972" max="8972" width="15.7109375" style="4" bestFit="1" customWidth="1"/>
    <col min="8973" max="8975" width="15.7109375" style="4" customWidth="1"/>
    <col min="8976" max="9215" width="9.140625" style="4"/>
    <col min="9216" max="9216" width="3.7109375" style="4" bestFit="1" customWidth="1"/>
    <col min="9217" max="9217" width="21.140625" style="4" customWidth="1"/>
    <col min="9218" max="9218" width="7.28515625" style="4" customWidth="1"/>
    <col min="9219" max="9219" width="9.5703125" style="4" customWidth="1"/>
    <col min="9220" max="9221" width="9.28515625" style="4" customWidth="1"/>
    <col min="9222" max="9223" width="8.140625" style="4" customWidth="1"/>
    <col min="9224" max="9224" width="8.28515625" style="4" customWidth="1"/>
    <col min="9225" max="9225" width="10" style="4" customWidth="1"/>
    <col min="9226" max="9226" width="11" style="4" customWidth="1"/>
    <col min="9227" max="9227" width="2.7109375" style="4" customWidth="1"/>
    <col min="9228" max="9228" width="15.7109375" style="4" bestFit="1" customWidth="1"/>
    <col min="9229" max="9231" width="15.7109375" style="4" customWidth="1"/>
    <col min="9232" max="9471" width="9.140625" style="4"/>
    <col min="9472" max="9472" width="3.7109375" style="4" bestFit="1" customWidth="1"/>
    <col min="9473" max="9473" width="21.140625" style="4" customWidth="1"/>
    <col min="9474" max="9474" width="7.28515625" style="4" customWidth="1"/>
    <col min="9475" max="9475" width="9.5703125" style="4" customWidth="1"/>
    <col min="9476" max="9477" width="9.28515625" style="4" customWidth="1"/>
    <col min="9478" max="9479" width="8.140625" style="4" customWidth="1"/>
    <col min="9480" max="9480" width="8.28515625" style="4" customWidth="1"/>
    <col min="9481" max="9481" width="10" style="4" customWidth="1"/>
    <col min="9482" max="9482" width="11" style="4" customWidth="1"/>
    <col min="9483" max="9483" width="2.7109375" style="4" customWidth="1"/>
    <col min="9484" max="9484" width="15.7109375" style="4" bestFit="1" customWidth="1"/>
    <col min="9485" max="9487" width="15.7109375" style="4" customWidth="1"/>
    <col min="9488" max="9727" width="9.140625" style="4"/>
    <col min="9728" max="9728" width="3.7109375" style="4" bestFit="1" customWidth="1"/>
    <col min="9729" max="9729" width="21.140625" style="4" customWidth="1"/>
    <col min="9730" max="9730" width="7.28515625" style="4" customWidth="1"/>
    <col min="9731" max="9731" width="9.5703125" style="4" customWidth="1"/>
    <col min="9732" max="9733" width="9.28515625" style="4" customWidth="1"/>
    <col min="9734" max="9735" width="8.140625" style="4" customWidth="1"/>
    <col min="9736" max="9736" width="8.28515625" style="4" customWidth="1"/>
    <col min="9737" max="9737" width="10" style="4" customWidth="1"/>
    <col min="9738" max="9738" width="11" style="4" customWidth="1"/>
    <col min="9739" max="9739" width="2.7109375" style="4" customWidth="1"/>
    <col min="9740" max="9740" width="15.7109375" style="4" bestFit="1" customWidth="1"/>
    <col min="9741" max="9743" width="15.7109375" style="4" customWidth="1"/>
    <col min="9744" max="9983" width="9.140625" style="4"/>
    <col min="9984" max="9984" width="3.7109375" style="4" bestFit="1" customWidth="1"/>
    <col min="9985" max="9985" width="21.140625" style="4" customWidth="1"/>
    <col min="9986" max="9986" width="7.28515625" style="4" customWidth="1"/>
    <col min="9987" max="9987" width="9.5703125" style="4" customWidth="1"/>
    <col min="9988" max="9989" width="9.28515625" style="4" customWidth="1"/>
    <col min="9990" max="9991" width="8.140625" style="4" customWidth="1"/>
    <col min="9992" max="9992" width="8.28515625" style="4" customWidth="1"/>
    <col min="9993" max="9993" width="10" style="4" customWidth="1"/>
    <col min="9994" max="9994" width="11" style="4" customWidth="1"/>
    <col min="9995" max="9995" width="2.7109375" style="4" customWidth="1"/>
    <col min="9996" max="9996" width="15.7109375" style="4" bestFit="1" customWidth="1"/>
    <col min="9997" max="9999" width="15.7109375" style="4" customWidth="1"/>
    <col min="10000" max="10239" width="9.140625" style="4"/>
    <col min="10240" max="10240" width="3.7109375" style="4" bestFit="1" customWidth="1"/>
    <col min="10241" max="10241" width="21.140625" style="4" customWidth="1"/>
    <col min="10242" max="10242" width="7.28515625" style="4" customWidth="1"/>
    <col min="10243" max="10243" width="9.5703125" style="4" customWidth="1"/>
    <col min="10244" max="10245" width="9.28515625" style="4" customWidth="1"/>
    <col min="10246" max="10247" width="8.140625" style="4" customWidth="1"/>
    <col min="10248" max="10248" width="8.28515625" style="4" customWidth="1"/>
    <col min="10249" max="10249" width="10" style="4" customWidth="1"/>
    <col min="10250" max="10250" width="11" style="4" customWidth="1"/>
    <col min="10251" max="10251" width="2.7109375" style="4" customWidth="1"/>
    <col min="10252" max="10252" width="15.7109375" style="4" bestFit="1" customWidth="1"/>
    <col min="10253" max="10255" width="15.7109375" style="4" customWidth="1"/>
    <col min="10256" max="10495" width="9.140625" style="4"/>
    <col min="10496" max="10496" width="3.7109375" style="4" bestFit="1" customWidth="1"/>
    <col min="10497" max="10497" width="21.140625" style="4" customWidth="1"/>
    <col min="10498" max="10498" width="7.28515625" style="4" customWidth="1"/>
    <col min="10499" max="10499" width="9.5703125" style="4" customWidth="1"/>
    <col min="10500" max="10501" width="9.28515625" style="4" customWidth="1"/>
    <col min="10502" max="10503" width="8.140625" style="4" customWidth="1"/>
    <col min="10504" max="10504" width="8.28515625" style="4" customWidth="1"/>
    <col min="10505" max="10505" width="10" style="4" customWidth="1"/>
    <col min="10506" max="10506" width="11" style="4" customWidth="1"/>
    <col min="10507" max="10507" width="2.7109375" style="4" customWidth="1"/>
    <col min="10508" max="10508" width="15.7109375" style="4" bestFit="1" customWidth="1"/>
    <col min="10509" max="10511" width="15.7109375" style="4" customWidth="1"/>
    <col min="10512" max="10751" width="9.140625" style="4"/>
    <col min="10752" max="10752" width="3.7109375" style="4" bestFit="1" customWidth="1"/>
    <col min="10753" max="10753" width="21.140625" style="4" customWidth="1"/>
    <col min="10754" max="10754" width="7.28515625" style="4" customWidth="1"/>
    <col min="10755" max="10755" width="9.5703125" style="4" customWidth="1"/>
    <col min="10756" max="10757" width="9.28515625" style="4" customWidth="1"/>
    <col min="10758" max="10759" width="8.140625" style="4" customWidth="1"/>
    <col min="10760" max="10760" width="8.28515625" style="4" customWidth="1"/>
    <col min="10761" max="10761" width="10" style="4" customWidth="1"/>
    <col min="10762" max="10762" width="11" style="4" customWidth="1"/>
    <col min="10763" max="10763" width="2.7109375" style="4" customWidth="1"/>
    <col min="10764" max="10764" width="15.7109375" style="4" bestFit="1" customWidth="1"/>
    <col min="10765" max="10767" width="15.7109375" style="4" customWidth="1"/>
    <col min="10768" max="11007" width="9.140625" style="4"/>
    <col min="11008" max="11008" width="3.7109375" style="4" bestFit="1" customWidth="1"/>
    <col min="11009" max="11009" width="21.140625" style="4" customWidth="1"/>
    <col min="11010" max="11010" width="7.28515625" style="4" customWidth="1"/>
    <col min="11011" max="11011" width="9.5703125" style="4" customWidth="1"/>
    <col min="11012" max="11013" width="9.28515625" style="4" customWidth="1"/>
    <col min="11014" max="11015" width="8.140625" style="4" customWidth="1"/>
    <col min="11016" max="11016" width="8.28515625" style="4" customWidth="1"/>
    <col min="11017" max="11017" width="10" style="4" customWidth="1"/>
    <col min="11018" max="11018" width="11" style="4" customWidth="1"/>
    <col min="11019" max="11019" width="2.7109375" style="4" customWidth="1"/>
    <col min="11020" max="11020" width="15.7109375" style="4" bestFit="1" customWidth="1"/>
    <col min="11021" max="11023" width="15.7109375" style="4" customWidth="1"/>
    <col min="11024" max="11263" width="9.140625" style="4"/>
    <col min="11264" max="11264" width="3.7109375" style="4" bestFit="1" customWidth="1"/>
    <col min="11265" max="11265" width="21.140625" style="4" customWidth="1"/>
    <col min="11266" max="11266" width="7.28515625" style="4" customWidth="1"/>
    <col min="11267" max="11267" width="9.5703125" style="4" customWidth="1"/>
    <col min="11268" max="11269" width="9.28515625" style="4" customWidth="1"/>
    <col min="11270" max="11271" width="8.140625" style="4" customWidth="1"/>
    <col min="11272" max="11272" width="8.28515625" style="4" customWidth="1"/>
    <col min="11273" max="11273" width="10" style="4" customWidth="1"/>
    <col min="11274" max="11274" width="11" style="4" customWidth="1"/>
    <col min="11275" max="11275" width="2.7109375" style="4" customWidth="1"/>
    <col min="11276" max="11276" width="15.7109375" style="4" bestFit="1" customWidth="1"/>
    <col min="11277" max="11279" width="15.7109375" style="4" customWidth="1"/>
    <col min="11280" max="11519" width="9.140625" style="4"/>
    <col min="11520" max="11520" width="3.7109375" style="4" bestFit="1" customWidth="1"/>
    <col min="11521" max="11521" width="21.140625" style="4" customWidth="1"/>
    <col min="11522" max="11522" width="7.28515625" style="4" customWidth="1"/>
    <col min="11523" max="11523" width="9.5703125" style="4" customWidth="1"/>
    <col min="11524" max="11525" width="9.28515625" style="4" customWidth="1"/>
    <col min="11526" max="11527" width="8.140625" style="4" customWidth="1"/>
    <col min="11528" max="11528" width="8.28515625" style="4" customWidth="1"/>
    <col min="11529" max="11529" width="10" style="4" customWidth="1"/>
    <col min="11530" max="11530" width="11" style="4" customWidth="1"/>
    <col min="11531" max="11531" width="2.7109375" style="4" customWidth="1"/>
    <col min="11532" max="11532" width="15.7109375" style="4" bestFit="1" customWidth="1"/>
    <col min="11533" max="11535" width="15.7109375" style="4" customWidth="1"/>
    <col min="11536" max="11775" width="9.140625" style="4"/>
    <col min="11776" max="11776" width="3.7109375" style="4" bestFit="1" customWidth="1"/>
    <col min="11777" max="11777" width="21.140625" style="4" customWidth="1"/>
    <col min="11778" max="11778" width="7.28515625" style="4" customWidth="1"/>
    <col min="11779" max="11779" width="9.5703125" style="4" customWidth="1"/>
    <col min="11780" max="11781" width="9.28515625" style="4" customWidth="1"/>
    <col min="11782" max="11783" width="8.140625" style="4" customWidth="1"/>
    <col min="11784" max="11784" width="8.28515625" style="4" customWidth="1"/>
    <col min="11785" max="11785" width="10" style="4" customWidth="1"/>
    <col min="11786" max="11786" width="11" style="4" customWidth="1"/>
    <col min="11787" max="11787" width="2.7109375" style="4" customWidth="1"/>
    <col min="11788" max="11788" width="15.7109375" style="4" bestFit="1" customWidth="1"/>
    <col min="11789" max="11791" width="15.7109375" style="4" customWidth="1"/>
    <col min="11792" max="12031" width="9.140625" style="4"/>
    <col min="12032" max="12032" width="3.7109375" style="4" bestFit="1" customWidth="1"/>
    <col min="12033" max="12033" width="21.140625" style="4" customWidth="1"/>
    <col min="12034" max="12034" width="7.28515625" style="4" customWidth="1"/>
    <col min="12035" max="12035" width="9.5703125" style="4" customWidth="1"/>
    <col min="12036" max="12037" width="9.28515625" style="4" customWidth="1"/>
    <col min="12038" max="12039" width="8.140625" style="4" customWidth="1"/>
    <col min="12040" max="12040" width="8.28515625" style="4" customWidth="1"/>
    <col min="12041" max="12041" width="10" style="4" customWidth="1"/>
    <col min="12042" max="12042" width="11" style="4" customWidth="1"/>
    <col min="12043" max="12043" width="2.7109375" style="4" customWidth="1"/>
    <col min="12044" max="12044" width="15.7109375" style="4" bestFit="1" customWidth="1"/>
    <col min="12045" max="12047" width="15.7109375" style="4" customWidth="1"/>
    <col min="12048" max="12287" width="9.140625" style="4"/>
    <col min="12288" max="12288" width="3.7109375" style="4" bestFit="1" customWidth="1"/>
    <col min="12289" max="12289" width="21.140625" style="4" customWidth="1"/>
    <col min="12290" max="12290" width="7.28515625" style="4" customWidth="1"/>
    <col min="12291" max="12291" width="9.5703125" style="4" customWidth="1"/>
    <col min="12292" max="12293" width="9.28515625" style="4" customWidth="1"/>
    <col min="12294" max="12295" width="8.140625" style="4" customWidth="1"/>
    <col min="12296" max="12296" width="8.28515625" style="4" customWidth="1"/>
    <col min="12297" max="12297" width="10" style="4" customWidth="1"/>
    <col min="12298" max="12298" width="11" style="4" customWidth="1"/>
    <col min="12299" max="12299" width="2.7109375" style="4" customWidth="1"/>
    <col min="12300" max="12300" width="15.7109375" style="4" bestFit="1" customWidth="1"/>
    <col min="12301" max="12303" width="15.7109375" style="4" customWidth="1"/>
    <col min="12304" max="12543" width="9.140625" style="4"/>
    <col min="12544" max="12544" width="3.7109375" style="4" bestFit="1" customWidth="1"/>
    <col min="12545" max="12545" width="21.140625" style="4" customWidth="1"/>
    <col min="12546" max="12546" width="7.28515625" style="4" customWidth="1"/>
    <col min="12547" max="12547" width="9.5703125" style="4" customWidth="1"/>
    <col min="12548" max="12549" width="9.28515625" style="4" customWidth="1"/>
    <col min="12550" max="12551" width="8.140625" style="4" customWidth="1"/>
    <col min="12552" max="12552" width="8.28515625" style="4" customWidth="1"/>
    <col min="12553" max="12553" width="10" style="4" customWidth="1"/>
    <col min="12554" max="12554" width="11" style="4" customWidth="1"/>
    <col min="12555" max="12555" width="2.7109375" style="4" customWidth="1"/>
    <col min="12556" max="12556" width="15.7109375" style="4" bestFit="1" customWidth="1"/>
    <col min="12557" max="12559" width="15.7109375" style="4" customWidth="1"/>
    <col min="12560" max="12799" width="9.140625" style="4"/>
    <col min="12800" max="12800" width="3.7109375" style="4" bestFit="1" customWidth="1"/>
    <col min="12801" max="12801" width="21.140625" style="4" customWidth="1"/>
    <col min="12802" max="12802" width="7.28515625" style="4" customWidth="1"/>
    <col min="12803" max="12803" width="9.5703125" style="4" customWidth="1"/>
    <col min="12804" max="12805" width="9.28515625" style="4" customWidth="1"/>
    <col min="12806" max="12807" width="8.140625" style="4" customWidth="1"/>
    <col min="12808" max="12808" width="8.28515625" style="4" customWidth="1"/>
    <col min="12809" max="12809" width="10" style="4" customWidth="1"/>
    <col min="12810" max="12810" width="11" style="4" customWidth="1"/>
    <col min="12811" max="12811" width="2.7109375" style="4" customWidth="1"/>
    <col min="12812" max="12812" width="15.7109375" style="4" bestFit="1" customWidth="1"/>
    <col min="12813" max="12815" width="15.7109375" style="4" customWidth="1"/>
    <col min="12816" max="13055" width="9.140625" style="4"/>
    <col min="13056" max="13056" width="3.7109375" style="4" bestFit="1" customWidth="1"/>
    <col min="13057" max="13057" width="21.140625" style="4" customWidth="1"/>
    <col min="13058" max="13058" width="7.28515625" style="4" customWidth="1"/>
    <col min="13059" max="13059" width="9.5703125" style="4" customWidth="1"/>
    <col min="13060" max="13061" width="9.28515625" style="4" customWidth="1"/>
    <col min="13062" max="13063" width="8.140625" style="4" customWidth="1"/>
    <col min="13064" max="13064" width="8.28515625" style="4" customWidth="1"/>
    <col min="13065" max="13065" width="10" style="4" customWidth="1"/>
    <col min="13066" max="13066" width="11" style="4" customWidth="1"/>
    <col min="13067" max="13067" width="2.7109375" style="4" customWidth="1"/>
    <col min="13068" max="13068" width="15.7109375" style="4" bestFit="1" customWidth="1"/>
    <col min="13069" max="13071" width="15.7109375" style="4" customWidth="1"/>
    <col min="13072" max="13311" width="9.140625" style="4"/>
    <col min="13312" max="13312" width="3.7109375" style="4" bestFit="1" customWidth="1"/>
    <col min="13313" max="13313" width="21.140625" style="4" customWidth="1"/>
    <col min="13314" max="13314" width="7.28515625" style="4" customWidth="1"/>
    <col min="13315" max="13315" width="9.5703125" style="4" customWidth="1"/>
    <col min="13316" max="13317" width="9.28515625" style="4" customWidth="1"/>
    <col min="13318" max="13319" width="8.140625" style="4" customWidth="1"/>
    <col min="13320" max="13320" width="8.28515625" style="4" customWidth="1"/>
    <col min="13321" max="13321" width="10" style="4" customWidth="1"/>
    <col min="13322" max="13322" width="11" style="4" customWidth="1"/>
    <col min="13323" max="13323" width="2.7109375" style="4" customWidth="1"/>
    <col min="13324" max="13324" width="15.7109375" style="4" bestFit="1" customWidth="1"/>
    <col min="13325" max="13327" width="15.7109375" style="4" customWidth="1"/>
    <col min="13328" max="13567" width="9.140625" style="4"/>
    <col min="13568" max="13568" width="3.7109375" style="4" bestFit="1" customWidth="1"/>
    <col min="13569" max="13569" width="21.140625" style="4" customWidth="1"/>
    <col min="13570" max="13570" width="7.28515625" style="4" customWidth="1"/>
    <col min="13571" max="13571" width="9.5703125" style="4" customWidth="1"/>
    <col min="13572" max="13573" width="9.28515625" style="4" customWidth="1"/>
    <col min="13574" max="13575" width="8.140625" style="4" customWidth="1"/>
    <col min="13576" max="13576" width="8.28515625" style="4" customWidth="1"/>
    <col min="13577" max="13577" width="10" style="4" customWidth="1"/>
    <col min="13578" max="13578" width="11" style="4" customWidth="1"/>
    <col min="13579" max="13579" width="2.7109375" style="4" customWidth="1"/>
    <col min="13580" max="13580" width="15.7109375" style="4" bestFit="1" customWidth="1"/>
    <col min="13581" max="13583" width="15.7109375" style="4" customWidth="1"/>
    <col min="13584" max="13823" width="9.140625" style="4"/>
    <col min="13824" max="13824" width="3.7109375" style="4" bestFit="1" customWidth="1"/>
    <col min="13825" max="13825" width="21.140625" style="4" customWidth="1"/>
    <col min="13826" max="13826" width="7.28515625" style="4" customWidth="1"/>
    <col min="13827" max="13827" width="9.5703125" style="4" customWidth="1"/>
    <col min="13828" max="13829" width="9.28515625" style="4" customWidth="1"/>
    <col min="13830" max="13831" width="8.140625" style="4" customWidth="1"/>
    <col min="13832" max="13832" width="8.28515625" style="4" customWidth="1"/>
    <col min="13833" max="13833" width="10" style="4" customWidth="1"/>
    <col min="13834" max="13834" width="11" style="4" customWidth="1"/>
    <col min="13835" max="13835" width="2.7109375" style="4" customWidth="1"/>
    <col min="13836" max="13836" width="15.7109375" style="4" bestFit="1" customWidth="1"/>
    <col min="13837" max="13839" width="15.7109375" style="4" customWidth="1"/>
    <col min="13840" max="14079" width="9.140625" style="4"/>
    <col min="14080" max="14080" width="3.7109375" style="4" bestFit="1" customWidth="1"/>
    <col min="14081" max="14081" width="21.140625" style="4" customWidth="1"/>
    <col min="14082" max="14082" width="7.28515625" style="4" customWidth="1"/>
    <col min="14083" max="14083" width="9.5703125" style="4" customWidth="1"/>
    <col min="14084" max="14085" width="9.28515625" style="4" customWidth="1"/>
    <col min="14086" max="14087" width="8.140625" style="4" customWidth="1"/>
    <col min="14088" max="14088" width="8.28515625" style="4" customWidth="1"/>
    <col min="14089" max="14089" width="10" style="4" customWidth="1"/>
    <col min="14090" max="14090" width="11" style="4" customWidth="1"/>
    <col min="14091" max="14091" width="2.7109375" style="4" customWidth="1"/>
    <col min="14092" max="14092" width="15.7109375" style="4" bestFit="1" customWidth="1"/>
    <col min="14093" max="14095" width="15.7109375" style="4" customWidth="1"/>
    <col min="14096" max="14335" width="9.140625" style="4"/>
    <col min="14336" max="14336" width="3.7109375" style="4" bestFit="1" customWidth="1"/>
    <col min="14337" max="14337" width="21.140625" style="4" customWidth="1"/>
    <col min="14338" max="14338" width="7.28515625" style="4" customWidth="1"/>
    <col min="14339" max="14339" width="9.5703125" style="4" customWidth="1"/>
    <col min="14340" max="14341" width="9.28515625" style="4" customWidth="1"/>
    <col min="14342" max="14343" width="8.140625" style="4" customWidth="1"/>
    <col min="14344" max="14344" width="8.28515625" style="4" customWidth="1"/>
    <col min="14345" max="14345" width="10" style="4" customWidth="1"/>
    <col min="14346" max="14346" width="11" style="4" customWidth="1"/>
    <col min="14347" max="14347" width="2.7109375" style="4" customWidth="1"/>
    <col min="14348" max="14348" width="15.7109375" style="4" bestFit="1" customWidth="1"/>
    <col min="14349" max="14351" width="15.7109375" style="4" customWidth="1"/>
    <col min="14352" max="14591" width="9.140625" style="4"/>
    <col min="14592" max="14592" width="3.7109375" style="4" bestFit="1" customWidth="1"/>
    <col min="14593" max="14593" width="21.140625" style="4" customWidth="1"/>
    <col min="14594" max="14594" width="7.28515625" style="4" customWidth="1"/>
    <col min="14595" max="14595" width="9.5703125" style="4" customWidth="1"/>
    <col min="14596" max="14597" width="9.28515625" style="4" customWidth="1"/>
    <col min="14598" max="14599" width="8.140625" style="4" customWidth="1"/>
    <col min="14600" max="14600" width="8.28515625" style="4" customWidth="1"/>
    <col min="14601" max="14601" width="10" style="4" customWidth="1"/>
    <col min="14602" max="14602" width="11" style="4" customWidth="1"/>
    <col min="14603" max="14603" width="2.7109375" style="4" customWidth="1"/>
    <col min="14604" max="14604" width="15.7109375" style="4" bestFit="1" customWidth="1"/>
    <col min="14605" max="14607" width="15.7109375" style="4" customWidth="1"/>
    <col min="14608" max="14847" width="9.140625" style="4"/>
    <col min="14848" max="14848" width="3.7109375" style="4" bestFit="1" customWidth="1"/>
    <col min="14849" max="14849" width="21.140625" style="4" customWidth="1"/>
    <col min="14850" max="14850" width="7.28515625" style="4" customWidth="1"/>
    <col min="14851" max="14851" width="9.5703125" style="4" customWidth="1"/>
    <col min="14852" max="14853" width="9.28515625" style="4" customWidth="1"/>
    <col min="14854" max="14855" width="8.140625" style="4" customWidth="1"/>
    <col min="14856" max="14856" width="8.28515625" style="4" customWidth="1"/>
    <col min="14857" max="14857" width="10" style="4" customWidth="1"/>
    <col min="14858" max="14858" width="11" style="4" customWidth="1"/>
    <col min="14859" max="14859" width="2.7109375" style="4" customWidth="1"/>
    <col min="14860" max="14860" width="15.7109375" style="4" bestFit="1" customWidth="1"/>
    <col min="14861" max="14863" width="15.7109375" style="4" customWidth="1"/>
    <col min="14864" max="15103" width="9.140625" style="4"/>
    <col min="15104" max="15104" width="3.7109375" style="4" bestFit="1" customWidth="1"/>
    <col min="15105" max="15105" width="21.140625" style="4" customWidth="1"/>
    <col min="15106" max="15106" width="7.28515625" style="4" customWidth="1"/>
    <col min="15107" max="15107" width="9.5703125" style="4" customWidth="1"/>
    <col min="15108" max="15109" width="9.28515625" style="4" customWidth="1"/>
    <col min="15110" max="15111" width="8.140625" style="4" customWidth="1"/>
    <col min="15112" max="15112" width="8.28515625" style="4" customWidth="1"/>
    <col min="15113" max="15113" width="10" style="4" customWidth="1"/>
    <col min="15114" max="15114" width="11" style="4" customWidth="1"/>
    <col min="15115" max="15115" width="2.7109375" style="4" customWidth="1"/>
    <col min="15116" max="15116" width="15.7109375" style="4" bestFit="1" customWidth="1"/>
    <col min="15117" max="15119" width="15.7109375" style="4" customWidth="1"/>
    <col min="15120" max="15359" width="9.140625" style="4"/>
    <col min="15360" max="15360" width="3.7109375" style="4" bestFit="1" customWidth="1"/>
    <col min="15361" max="15361" width="21.140625" style="4" customWidth="1"/>
    <col min="15362" max="15362" width="7.28515625" style="4" customWidth="1"/>
    <col min="15363" max="15363" width="9.5703125" style="4" customWidth="1"/>
    <col min="15364" max="15365" width="9.28515625" style="4" customWidth="1"/>
    <col min="15366" max="15367" width="8.140625" style="4" customWidth="1"/>
    <col min="15368" max="15368" width="8.28515625" style="4" customWidth="1"/>
    <col min="15369" max="15369" width="10" style="4" customWidth="1"/>
    <col min="15370" max="15370" width="11" style="4" customWidth="1"/>
    <col min="15371" max="15371" width="2.7109375" style="4" customWidth="1"/>
    <col min="15372" max="15372" width="15.7109375" style="4" bestFit="1" customWidth="1"/>
    <col min="15373" max="15375" width="15.7109375" style="4" customWidth="1"/>
    <col min="15376" max="15615" width="9.140625" style="4"/>
    <col min="15616" max="15616" width="3.7109375" style="4" bestFit="1" customWidth="1"/>
    <col min="15617" max="15617" width="21.140625" style="4" customWidth="1"/>
    <col min="15618" max="15618" width="7.28515625" style="4" customWidth="1"/>
    <col min="15619" max="15619" width="9.5703125" style="4" customWidth="1"/>
    <col min="15620" max="15621" width="9.28515625" style="4" customWidth="1"/>
    <col min="15622" max="15623" width="8.140625" style="4" customWidth="1"/>
    <col min="15624" max="15624" width="8.28515625" style="4" customWidth="1"/>
    <col min="15625" max="15625" width="10" style="4" customWidth="1"/>
    <col min="15626" max="15626" width="11" style="4" customWidth="1"/>
    <col min="15627" max="15627" width="2.7109375" style="4" customWidth="1"/>
    <col min="15628" max="15628" width="15.7109375" style="4" bestFit="1" customWidth="1"/>
    <col min="15629" max="15631" width="15.7109375" style="4" customWidth="1"/>
    <col min="15632" max="15871" width="9.140625" style="4"/>
    <col min="15872" max="15872" width="3.7109375" style="4" bestFit="1" customWidth="1"/>
    <col min="15873" max="15873" width="21.140625" style="4" customWidth="1"/>
    <col min="15874" max="15874" width="7.28515625" style="4" customWidth="1"/>
    <col min="15875" max="15875" width="9.5703125" style="4" customWidth="1"/>
    <col min="15876" max="15877" width="9.28515625" style="4" customWidth="1"/>
    <col min="15878" max="15879" width="8.140625" style="4" customWidth="1"/>
    <col min="15880" max="15880" width="8.28515625" style="4" customWidth="1"/>
    <col min="15881" max="15881" width="10" style="4" customWidth="1"/>
    <col min="15882" max="15882" width="11" style="4" customWidth="1"/>
    <col min="15883" max="15883" width="2.7109375" style="4" customWidth="1"/>
    <col min="15884" max="15884" width="15.7109375" style="4" bestFit="1" customWidth="1"/>
    <col min="15885" max="15887" width="15.7109375" style="4" customWidth="1"/>
    <col min="15888" max="16127" width="9.140625" style="4"/>
    <col min="16128" max="16128" width="3.7109375" style="4" bestFit="1" customWidth="1"/>
    <col min="16129" max="16129" width="21.140625" style="4" customWidth="1"/>
    <col min="16130" max="16130" width="7.28515625" style="4" customWidth="1"/>
    <col min="16131" max="16131" width="9.5703125" style="4" customWidth="1"/>
    <col min="16132" max="16133" width="9.28515625" style="4" customWidth="1"/>
    <col min="16134" max="16135" width="8.140625" style="4" customWidth="1"/>
    <col min="16136" max="16136" width="8.28515625" style="4" customWidth="1"/>
    <col min="16137" max="16137" width="10" style="4" customWidth="1"/>
    <col min="16138" max="16138" width="11" style="4" customWidth="1"/>
    <col min="16139" max="16139" width="2.7109375" style="4" customWidth="1"/>
    <col min="16140" max="16140" width="15.7109375" style="4" bestFit="1" customWidth="1"/>
    <col min="16141" max="16143" width="15.7109375" style="4" customWidth="1"/>
    <col min="16144" max="16384" width="9.140625" style="4"/>
  </cols>
  <sheetData>
    <row r="2" spans="1:24" x14ac:dyDescent="0.25">
      <c r="A2" s="4"/>
      <c r="B2" s="4"/>
      <c r="C2" s="4"/>
      <c r="D2" s="4"/>
    </row>
    <row r="5" spans="1:24" ht="15.75" x14ac:dyDescent="0.25">
      <c r="A5" s="241" t="s">
        <v>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6"/>
    </row>
    <row r="9" spans="1:24" s="10" customFormat="1" ht="24.75" customHeight="1" x14ac:dyDescent="0.25">
      <c r="A9" s="229" t="s">
        <v>537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4"/>
      <c r="O9" s="227"/>
    </row>
    <row r="10" spans="1:24" s="10" customFormat="1" x14ac:dyDescent="0.25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61" t="s">
        <v>7</v>
      </c>
      <c r="K10" s="12" t="s">
        <v>8</v>
      </c>
      <c r="L10" s="13"/>
      <c r="M10" s="81"/>
      <c r="N10" s="210"/>
      <c r="O10" s="81"/>
      <c r="R10" s="88"/>
      <c r="S10" s="88"/>
      <c r="T10" s="88"/>
      <c r="U10" s="88"/>
      <c r="V10" s="88"/>
      <c r="W10" s="88"/>
      <c r="X10" s="88"/>
    </row>
    <row r="11" spans="1:24" s="10" customFormat="1" x14ac:dyDescent="0.25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40">
        <v>3</v>
      </c>
      <c r="J11" s="11" t="s">
        <v>9</v>
      </c>
      <c r="K11" s="16" t="s">
        <v>10</v>
      </c>
      <c r="L11" s="13"/>
      <c r="M11" s="80"/>
      <c r="N11" s="211"/>
      <c r="O11" s="80"/>
      <c r="R11" s="90"/>
      <c r="S11" s="90"/>
      <c r="T11" s="90"/>
      <c r="U11" s="90"/>
      <c r="V11" s="90"/>
      <c r="W11" s="90"/>
      <c r="X11" s="91"/>
    </row>
    <row r="12" spans="1:24" s="10" customFormat="1" x14ac:dyDescent="0.25">
      <c r="A12" s="230"/>
      <c r="B12" s="230"/>
      <c r="C12" s="230"/>
      <c r="D12" s="230"/>
      <c r="E12" s="235"/>
      <c r="F12" s="236"/>
      <c r="G12" s="238"/>
      <c r="H12" s="238"/>
      <c r="I12" s="240"/>
      <c r="J12" s="20" t="s">
        <v>10</v>
      </c>
      <c r="K12" s="21" t="s">
        <v>23</v>
      </c>
      <c r="L12" s="22"/>
      <c r="M12" s="79"/>
      <c r="N12" s="212"/>
      <c r="O12" s="79"/>
      <c r="R12" s="90"/>
      <c r="S12" s="94"/>
      <c r="T12" s="94"/>
      <c r="U12" s="94"/>
      <c r="V12" s="94"/>
      <c r="W12" s="94"/>
      <c r="X12" s="91"/>
    </row>
    <row r="13" spans="1:24" x14ac:dyDescent="0.25">
      <c r="M13" s="134"/>
      <c r="N13" s="134"/>
      <c r="O13" s="213"/>
      <c r="R13" s="3"/>
      <c r="S13" s="3"/>
      <c r="T13" s="3"/>
      <c r="U13" s="3"/>
      <c r="V13" s="3"/>
      <c r="W13" s="3"/>
      <c r="X13" s="3"/>
    </row>
    <row r="14" spans="1:24" ht="14.1" customHeight="1" x14ac:dyDescent="0.25">
      <c r="A14" s="28">
        <f t="shared" ref="A14:A23" si="0">A13+1</f>
        <v>1</v>
      </c>
      <c r="B14" s="74"/>
      <c r="C14" s="30"/>
      <c r="D14" s="31"/>
      <c r="E14" s="32">
        <f>MAX(M14:O14)</f>
        <v>0</v>
      </c>
      <c r="F14" s="32" t="e">
        <f>VLOOKUP(E14,Tab!$AA$2:$AB$255,2,TRUE)</f>
        <v>#N/A</v>
      </c>
      <c r="G14" s="33">
        <f>LARGE(M14:O14,1)</f>
        <v>0</v>
      </c>
      <c r="H14" s="33">
        <f>LARGE(M14:O14,2)</f>
        <v>0</v>
      </c>
      <c r="I14" s="33">
        <f>LARGE(M14:O14,3)</f>
        <v>0</v>
      </c>
      <c r="J14" s="34">
        <f t="shared" ref="J14:J23" si="1">SUM(G14:I14)</f>
        <v>0</v>
      </c>
      <c r="K14" s="35">
        <f t="shared" ref="K14:K23" si="2">J14/3</f>
        <v>0</v>
      </c>
      <c r="L14" s="36"/>
      <c r="M14" s="38">
        <v>0</v>
      </c>
      <c r="N14" s="38">
        <v>0</v>
      </c>
      <c r="O14" s="38">
        <v>0</v>
      </c>
      <c r="R14" s="97"/>
      <c r="S14" s="97"/>
      <c r="T14" s="97"/>
      <c r="U14" s="97"/>
      <c r="V14" s="97"/>
      <c r="W14" s="97"/>
      <c r="X14" s="97"/>
    </row>
    <row r="15" spans="1:24" ht="14.1" customHeight="1" x14ac:dyDescent="0.25">
      <c r="A15" s="28">
        <f t="shared" si="0"/>
        <v>2</v>
      </c>
      <c r="B15" s="74"/>
      <c r="C15" s="30"/>
      <c r="D15" s="31"/>
      <c r="E15" s="32">
        <f t="shared" ref="E15:E23" si="3">MAX(M15:O15)</f>
        <v>0</v>
      </c>
      <c r="F15" s="32" t="e">
        <f>VLOOKUP(E15,Tab!$AA$2:$AB$255,2,TRUE)</f>
        <v>#N/A</v>
      </c>
      <c r="G15" s="33">
        <f>LARGE(M15:O15,1)</f>
        <v>0</v>
      </c>
      <c r="H15" s="33">
        <f>LARGE(M15:O15,2)</f>
        <v>0</v>
      </c>
      <c r="I15" s="33">
        <f>LARGE(M15:O15,3)</f>
        <v>0</v>
      </c>
      <c r="J15" s="34">
        <f t="shared" si="1"/>
        <v>0</v>
      </c>
      <c r="K15" s="35">
        <f t="shared" si="2"/>
        <v>0</v>
      </c>
      <c r="L15" s="36"/>
      <c r="M15" s="38">
        <v>0</v>
      </c>
      <c r="N15" s="38">
        <v>0</v>
      </c>
      <c r="O15" s="38">
        <v>0</v>
      </c>
      <c r="R15" s="97"/>
      <c r="S15" s="97"/>
      <c r="T15" s="97"/>
      <c r="U15" s="97"/>
      <c r="V15" s="97"/>
      <c r="W15" s="97"/>
      <c r="X15" s="97"/>
    </row>
    <row r="16" spans="1:24" ht="14.1" customHeight="1" x14ac:dyDescent="0.25">
      <c r="A16" s="28">
        <f t="shared" si="0"/>
        <v>3</v>
      </c>
      <c r="B16" s="42"/>
      <c r="C16" s="30"/>
      <c r="D16" s="31"/>
      <c r="E16" s="32">
        <f t="shared" si="3"/>
        <v>0</v>
      </c>
      <c r="F16" s="32" t="e">
        <f>VLOOKUP(E16,Tab!$AA$2:$AB$255,2,TRUE)</f>
        <v>#N/A</v>
      </c>
      <c r="G16" s="33">
        <v>0</v>
      </c>
      <c r="H16" s="33">
        <v>0</v>
      </c>
      <c r="I16" s="33">
        <v>0</v>
      </c>
      <c r="J16" s="34">
        <f t="shared" si="1"/>
        <v>0</v>
      </c>
      <c r="K16" s="35">
        <f t="shared" si="2"/>
        <v>0</v>
      </c>
      <c r="L16" s="36"/>
      <c r="M16" s="38">
        <v>0</v>
      </c>
      <c r="N16" s="38">
        <v>0</v>
      </c>
      <c r="O16" s="38">
        <v>0</v>
      </c>
      <c r="R16" s="97"/>
      <c r="S16" s="97"/>
      <c r="T16" s="97"/>
      <c r="U16" s="97"/>
      <c r="V16" s="97"/>
      <c r="W16" s="97"/>
      <c r="X16" s="97"/>
    </row>
    <row r="17" spans="1:24" ht="14.1" customHeight="1" x14ac:dyDescent="0.25">
      <c r="A17" s="28">
        <f t="shared" si="0"/>
        <v>4</v>
      </c>
      <c r="B17" s="39"/>
      <c r="C17" s="40"/>
      <c r="D17" s="39"/>
      <c r="E17" s="32">
        <f t="shared" si="3"/>
        <v>0</v>
      </c>
      <c r="F17" s="32" t="e">
        <f>VLOOKUP(E17,Tab!$AA$2:$AB$255,2,TRUE)</f>
        <v>#N/A</v>
      </c>
      <c r="G17" s="33">
        <f t="shared" ref="G17:G23" si="4">LARGE(M17:O17,1)</f>
        <v>0</v>
      </c>
      <c r="H17" s="33">
        <f t="shared" ref="H17:H23" si="5">LARGE(M17:O17,2)</f>
        <v>0</v>
      </c>
      <c r="I17" s="33">
        <f t="shared" ref="I17:I23" si="6">LARGE(M17:O17,3)</f>
        <v>0</v>
      </c>
      <c r="J17" s="34">
        <f t="shared" si="1"/>
        <v>0</v>
      </c>
      <c r="K17" s="35">
        <f t="shared" si="2"/>
        <v>0</v>
      </c>
      <c r="L17" s="36"/>
      <c r="M17" s="38">
        <v>0</v>
      </c>
      <c r="N17" s="38">
        <v>0</v>
      </c>
      <c r="O17" s="38">
        <v>0</v>
      </c>
      <c r="R17" s="97"/>
      <c r="S17" s="97"/>
      <c r="T17" s="97"/>
      <c r="U17" s="97"/>
      <c r="V17" s="97"/>
      <c r="W17" s="97"/>
      <c r="X17" s="97"/>
    </row>
    <row r="18" spans="1:24" ht="14.1" customHeight="1" x14ac:dyDescent="0.25">
      <c r="A18" s="28">
        <f t="shared" si="0"/>
        <v>5</v>
      </c>
      <c r="B18" s="42"/>
      <c r="C18" s="30"/>
      <c r="D18" s="42"/>
      <c r="E18" s="32">
        <f t="shared" si="3"/>
        <v>0</v>
      </c>
      <c r="F18" s="32" t="e">
        <f>VLOOKUP(E18,Tab!$AA$2:$AB$255,2,TRUE)</f>
        <v>#N/A</v>
      </c>
      <c r="G18" s="33">
        <f t="shared" si="4"/>
        <v>0</v>
      </c>
      <c r="H18" s="33">
        <f t="shared" si="5"/>
        <v>0</v>
      </c>
      <c r="I18" s="33">
        <f t="shared" si="6"/>
        <v>0</v>
      </c>
      <c r="J18" s="34">
        <f t="shared" si="1"/>
        <v>0</v>
      </c>
      <c r="K18" s="35">
        <f t="shared" si="2"/>
        <v>0</v>
      </c>
      <c r="L18" s="36"/>
      <c r="M18" s="38">
        <v>0</v>
      </c>
      <c r="N18" s="38">
        <v>0</v>
      </c>
      <c r="O18" s="38">
        <v>0</v>
      </c>
      <c r="R18" s="97"/>
      <c r="S18" s="97"/>
      <c r="T18" s="97"/>
      <c r="U18" s="97"/>
      <c r="V18" s="97"/>
      <c r="W18" s="97"/>
      <c r="X18" s="97"/>
    </row>
    <row r="19" spans="1:24" ht="14.1" customHeight="1" x14ac:dyDescent="0.25">
      <c r="A19" s="28">
        <f t="shared" si="0"/>
        <v>6</v>
      </c>
      <c r="B19" s="42"/>
      <c r="C19" s="30"/>
      <c r="D19" s="42"/>
      <c r="E19" s="32">
        <f t="shared" si="3"/>
        <v>0</v>
      </c>
      <c r="F19" s="32" t="e">
        <f>VLOOKUP(E19,Tab!$AA$2:$AB$255,2,TRUE)</f>
        <v>#N/A</v>
      </c>
      <c r="G19" s="33">
        <f t="shared" si="4"/>
        <v>0</v>
      </c>
      <c r="H19" s="33">
        <f t="shared" si="5"/>
        <v>0</v>
      </c>
      <c r="I19" s="33">
        <f t="shared" si="6"/>
        <v>0</v>
      </c>
      <c r="J19" s="34">
        <f t="shared" si="1"/>
        <v>0</v>
      </c>
      <c r="K19" s="35">
        <f t="shared" si="2"/>
        <v>0</v>
      </c>
      <c r="L19" s="36"/>
      <c r="M19" s="38">
        <v>0</v>
      </c>
      <c r="N19" s="38">
        <v>0</v>
      </c>
      <c r="O19" s="38">
        <v>0</v>
      </c>
      <c r="R19" s="97"/>
      <c r="S19" s="97"/>
      <c r="T19" s="97"/>
      <c r="U19" s="97"/>
      <c r="V19" s="97"/>
      <c r="W19" s="97"/>
      <c r="X19" s="97"/>
    </row>
    <row r="20" spans="1:24" ht="14.1" customHeight="1" x14ac:dyDescent="0.25">
      <c r="A20" s="28">
        <f t="shared" si="0"/>
        <v>7</v>
      </c>
      <c r="B20" s="39"/>
      <c r="C20" s="40"/>
      <c r="D20" s="39"/>
      <c r="E20" s="32">
        <f t="shared" si="3"/>
        <v>0</v>
      </c>
      <c r="F20" s="32" t="e">
        <f>VLOOKUP(E20,Tab!$AA$2:$AB$255,2,TRUE)</f>
        <v>#N/A</v>
      </c>
      <c r="G20" s="33">
        <f t="shared" si="4"/>
        <v>0</v>
      </c>
      <c r="H20" s="33">
        <f t="shared" si="5"/>
        <v>0</v>
      </c>
      <c r="I20" s="33">
        <f t="shared" si="6"/>
        <v>0</v>
      </c>
      <c r="J20" s="34">
        <f t="shared" si="1"/>
        <v>0</v>
      </c>
      <c r="K20" s="35">
        <f t="shared" si="2"/>
        <v>0</v>
      </c>
      <c r="L20" s="36"/>
      <c r="M20" s="38">
        <v>0</v>
      </c>
      <c r="N20" s="38">
        <v>0</v>
      </c>
      <c r="O20" s="38">
        <v>0</v>
      </c>
      <c r="R20" s="97"/>
      <c r="S20" s="97"/>
      <c r="T20" s="97"/>
      <c r="U20" s="97"/>
      <c r="V20" s="97"/>
      <c r="W20" s="97"/>
      <c r="X20" s="97"/>
    </row>
    <row r="21" spans="1:24" ht="14.1" customHeight="1" x14ac:dyDescent="0.25">
      <c r="A21" s="28">
        <f t="shared" si="0"/>
        <v>8</v>
      </c>
      <c r="B21" s="39"/>
      <c r="C21" s="40"/>
      <c r="D21" s="39"/>
      <c r="E21" s="32">
        <f t="shared" si="3"/>
        <v>0</v>
      </c>
      <c r="F21" s="32" t="e">
        <f>VLOOKUP(E21,Tab!$AA$2:$AB$255,2,TRUE)</f>
        <v>#N/A</v>
      </c>
      <c r="G21" s="33">
        <f t="shared" si="4"/>
        <v>0</v>
      </c>
      <c r="H21" s="33">
        <f t="shared" si="5"/>
        <v>0</v>
      </c>
      <c r="I21" s="33">
        <f t="shared" si="6"/>
        <v>0</v>
      </c>
      <c r="J21" s="34">
        <f t="shared" si="1"/>
        <v>0</v>
      </c>
      <c r="K21" s="35">
        <f t="shared" si="2"/>
        <v>0</v>
      </c>
      <c r="L21" s="36"/>
      <c r="M21" s="38">
        <v>0</v>
      </c>
      <c r="N21" s="38">
        <v>0</v>
      </c>
      <c r="O21" s="38">
        <v>0</v>
      </c>
      <c r="R21" s="97"/>
      <c r="S21" s="97"/>
      <c r="T21" s="97"/>
      <c r="U21" s="97"/>
      <c r="V21" s="97"/>
      <c r="W21" s="97"/>
      <c r="X21" s="97"/>
    </row>
    <row r="22" spans="1:24" ht="14.1" customHeight="1" x14ac:dyDescent="0.25">
      <c r="A22" s="28">
        <f t="shared" si="0"/>
        <v>9</v>
      </c>
      <c r="B22" s="42"/>
      <c r="C22" s="30"/>
      <c r="D22" s="42"/>
      <c r="E22" s="32">
        <f t="shared" si="3"/>
        <v>0</v>
      </c>
      <c r="F22" s="32" t="e">
        <f>VLOOKUP(E22,Tab!$AA$2:$AB$255,2,TRUE)</f>
        <v>#N/A</v>
      </c>
      <c r="G22" s="33">
        <f t="shared" si="4"/>
        <v>0</v>
      </c>
      <c r="H22" s="33">
        <f t="shared" si="5"/>
        <v>0</v>
      </c>
      <c r="I22" s="33">
        <f t="shared" si="6"/>
        <v>0</v>
      </c>
      <c r="J22" s="34">
        <f t="shared" si="1"/>
        <v>0</v>
      </c>
      <c r="K22" s="35">
        <f t="shared" si="2"/>
        <v>0</v>
      </c>
      <c r="L22" s="36"/>
      <c r="M22" s="38">
        <v>0</v>
      </c>
      <c r="N22" s="38">
        <v>0</v>
      </c>
      <c r="O22" s="38">
        <v>0</v>
      </c>
      <c r="R22" s="97"/>
      <c r="S22" s="97"/>
      <c r="T22" s="97"/>
      <c r="U22" s="97"/>
      <c r="V22" s="97"/>
      <c r="W22" s="97"/>
      <c r="X22" s="97"/>
    </row>
    <row r="23" spans="1:24" ht="14.1" customHeight="1" x14ac:dyDescent="0.25">
      <c r="A23" s="28">
        <f t="shared" si="0"/>
        <v>10</v>
      </c>
      <c r="B23" s="42"/>
      <c r="C23" s="30"/>
      <c r="D23" s="42"/>
      <c r="E23" s="32">
        <f t="shared" si="3"/>
        <v>0</v>
      </c>
      <c r="F23" s="32" t="e">
        <f>VLOOKUP(E23,Tab!$AA$2:$AB$255,2,TRUE)</f>
        <v>#N/A</v>
      </c>
      <c r="G23" s="33">
        <f t="shared" si="4"/>
        <v>0</v>
      </c>
      <c r="H23" s="33">
        <f t="shared" si="5"/>
        <v>0</v>
      </c>
      <c r="I23" s="33">
        <f t="shared" si="6"/>
        <v>0</v>
      </c>
      <c r="J23" s="34">
        <f t="shared" si="1"/>
        <v>0</v>
      </c>
      <c r="K23" s="35">
        <f t="shared" si="2"/>
        <v>0</v>
      </c>
      <c r="L23" s="36"/>
      <c r="M23" s="38">
        <v>0</v>
      </c>
      <c r="N23" s="38">
        <v>0</v>
      </c>
      <c r="O23" s="38">
        <v>0</v>
      </c>
      <c r="R23" s="97"/>
      <c r="S23" s="97"/>
      <c r="T23" s="97"/>
      <c r="U23" s="97"/>
      <c r="V23" s="97"/>
      <c r="W23" s="97"/>
      <c r="X23" s="97"/>
    </row>
  </sheetData>
  <sortState ref="B14:O23">
    <sortCondition descending="1" ref="J14:J23"/>
    <sortCondition descending="1" ref="E14:E23"/>
  </sortState>
  <mergeCells count="12">
    <mergeCell ref="M9:O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61" priority="1" stopIfTrue="1" operator="between">
      <formula>563</formula>
      <formula>569</formula>
    </cfRule>
    <cfRule type="cellIs" dxfId="60" priority="2" stopIfTrue="1" operator="between">
      <formula>570</formula>
      <formula>571</formula>
    </cfRule>
    <cfRule type="cellIs" dxfId="59" priority="3" stopIfTrue="1" operator="between">
      <formula>572</formula>
      <formula>600</formula>
    </cfRule>
  </conditionalFormatting>
  <conditionalFormatting sqref="E14:E23">
    <cfRule type="cellIs" dxfId="58" priority="4" stopIfTrue="1" operator="between">
      <formula>563</formula>
      <formula>600</formula>
    </cfRule>
  </conditionalFormatting>
  <conditionalFormatting sqref="F14:F23">
    <cfRule type="cellIs" dxfId="57" priority="5" stopIfTrue="1" operator="equal">
      <formula>"A"</formula>
    </cfRule>
    <cfRule type="cellIs" dxfId="56" priority="6" stopIfTrue="1" operator="equal">
      <formula>"B"</formula>
    </cfRule>
    <cfRule type="cellIs" dxfId="55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5" firstPageNumber="0" orientation="landscape" horizontalDpi="300" verticalDpi="300" r:id="rId1"/>
  <headerFooter alignWithMargins="0"/>
  <colBreaks count="2" manualBreakCount="2">
    <brk id="12" max="1048575" man="1"/>
    <brk id="1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63"/>
  <sheetViews>
    <sheetView showGridLines="0" zoomScaleNormal="100" zoomScaleSheetLayoutView="100" workbookViewId="0">
      <selection activeCell="A9" sqref="A9:K9"/>
    </sheetView>
  </sheetViews>
  <sheetFormatPr defaultRowHeight="15" x14ac:dyDescent="0.2"/>
  <cols>
    <col min="1" max="1" width="4" style="3" bestFit="1" customWidth="1"/>
    <col min="2" max="2" width="22.42578125" style="2" customWidth="1"/>
    <col min="3" max="3" width="7.28515625" style="2" customWidth="1"/>
    <col min="4" max="4" width="10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2.7109375" style="5" customWidth="1"/>
    <col min="13" max="26" width="16.42578125" style="5" customWidth="1"/>
    <col min="27" max="28" width="17.5703125" style="5" bestFit="1" customWidth="1"/>
    <col min="29" max="29" width="16.42578125" style="5" customWidth="1"/>
    <col min="30" max="30" width="9.140625" style="4"/>
    <col min="31" max="40" width="9.140625" style="6"/>
    <col min="41" max="16384" width="9.140625" style="4"/>
  </cols>
  <sheetData>
    <row r="2" spans="1:29" x14ac:dyDescent="0.2">
      <c r="A2" s="4"/>
      <c r="B2" s="4"/>
      <c r="C2" s="4"/>
      <c r="D2" s="4"/>
    </row>
    <row r="5" spans="1:29" x14ac:dyDescent="0.2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9" spans="1:29" s="10" customFormat="1" ht="24.75" customHeight="1" x14ac:dyDescent="0.25">
      <c r="A9" s="245" t="s">
        <v>427</v>
      </c>
      <c r="B9" s="246"/>
      <c r="C9" s="246"/>
      <c r="D9" s="246"/>
      <c r="E9" s="246"/>
      <c r="F9" s="246"/>
      <c r="G9" s="246"/>
      <c r="H9" s="246"/>
      <c r="I9" s="246"/>
      <c r="J9" s="246"/>
      <c r="K9" s="247"/>
      <c r="L9" s="9"/>
      <c r="M9" s="251">
        <v>2018</v>
      </c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52"/>
      <c r="Z9" s="242">
        <v>2017</v>
      </c>
      <c r="AA9" s="243"/>
      <c r="AB9" s="243"/>
      <c r="AC9" s="244"/>
    </row>
    <row r="10" spans="1:29" s="10" customFormat="1" x14ac:dyDescent="0.2">
      <c r="A10" s="239" t="s">
        <v>1</v>
      </c>
      <c r="B10" s="239" t="s">
        <v>2</v>
      </c>
      <c r="C10" s="239" t="s">
        <v>3</v>
      </c>
      <c r="D10" s="239" t="s">
        <v>4</v>
      </c>
      <c r="E10" s="231" t="s">
        <v>5</v>
      </c>
      <c r="F10" s="232"/>
      <c r="G10" s="240" t="s">
        <v>6</v>
      </c>
      <c r="H10" s="249"/>
      <c r="I10" s="250"/>
      <c r="J10" s="61" t="s">
        <v>7</v>
      </c>
      <c r="K10" s="12" t="s">
        <v>8</v>
      </c>
      <c r="L10" s="13"/>
      <c r="M10" s="140">
        <v>43218</v>
      </c>
      <c r="N10" s="140">
        <v>43211</v>
      </c>
      <c r="O10" s="140">
        <v>43204</v>
      </c>
      <c r="P10" s="140">
        <v>43198</v>
      </c>
      <c r="Q10" s="140">
        <v>43197</v>
      </c>
      <c r="R10" s="140">
        <v>43183</v>
      </c>
      <c r="S10" s="140">
        <v>43169</v>
      </c>
      <c r="T10" s="140">
        <v>43155</v>
      </c>
      <c r="U10" s="140">
        <v>43141</v>
      </c>
      <c r="V10" s="140">
        <v>43135</v>
      </c>
      <c r="W10" s="140">
        <v>43135</v>
      </c>
      <c r="X10" s="140">
        <v>43134</v>
      </c>
      <c r="Y10" s="178">
        <v>43120</v>
      </c>
      <c r="Z10" s="176">
        <v>42896</v>
      </c>
      <c r="AA10" s="140">
        <v>42889</v>
      </c>
      <c r="AB10" s="15">
        <v>42876</v>
      </c>
      <c r="AC10" s="14">
        <v>42868</v>
      </c>
    </row>
    <row r="11" spans="1:29" s="10" customFormat="1" x14ac:dyDescent="0.2">
      <c r="A11" s="248"/>
      <c r="B11" s="248"/>
      <c r="C11" s="248"/>
      <c r="D11" s="248"/>
      <c r="E11" s="233"/>
      <c r="F11" s="234"/>
      <c r="G11" s="239">
        <v>1</v>
      </c>
      <c r="H11" s="239">
        <v>2</v>
      </c>
      <c r="I11" s="239">
        <v>3</v>
      </c>
      <c r="J11" s="11" t="s">
        <v>9</v>
      </c>
      <c r="K11" s="16" t="s">
        <v>10</v>
      </c>
      <c r="L11" s="13"/>
      <c r="M11" s="17" t="s">
        <v>21</v>
      </c>
      <c r="N11" s="17" t="s">
        <v>13</v>
      </c>
      <c r="O11" s="17" t="s">
        <v>21</v>
      </c>
      <c r="P11" s="17" t="s">
        <v>426</v>
      </c>
      <c r="Q11" s="17" t="s">
        <v>600</v>
      </c>
      <c r="R11" s="17" t="s">
        <v>13</v>
      </c>
      <c r="S11" s="17" t="s">
        <v>21</v>
      </c>
      <c r="T11" s="17" t="s">
        <v>12</v>
      </c>
      <c r="U11" s="17" t="s">
        <v>546</v>
      </c>
      <c r="V11" s="17" t="s">
        <v>18</v>
      </c>
      <c r="W11" s="17" t="s">
        <v>364</v>
      </c>
      <c r="X11" s="17" t="s">
        <v>425</v>
      </c>
      <c r="Y11" s="179" t="s">
        <v>546</v>
      </c>
      <c r="Z11" s="19" t="s">
        <v>17</v>
      </c>
      <c r="AA11" s="17" t="s">
        <v>426</v>
      </c>
      <c r="AB11" s="17" t="s">
        <v>426</v>
      </c>
      <c r="AC11" s="17" t="s">
        <v>21</v>
      </c>
    </row>
    <row r="12" spans="1:29" s="10" customFormat="1" x14ac:dyDescent="0.2">
      <c r="A12" s="230"/>
      <c r="B12" s="230"/>
      <c r="C12" s="230"/>
      <c r="D12" s="230"/>
      <c r="E12" s="235"/>
      <c r="F12" s="236"/>
      <c r="G12" s="230"/>
      <c r="H12" s="230"/>
      <c r="I12" s="230"/>
      <c r="J12" s="20" t="s">
        <v>10</v>
      </c>
      <c r="K12" s="21" t="s">
        <v>23</v>
      </c>
      <c r="L12" s="22"/>
      <c r="M12" s="26" t="s">
        <v>46</v>
      </c>
      <c r="N12" s="26" t="s">
        <v>590</v>
      </c>
      <c r="O12" s="26" t="s">
        <v>42</v>
      </c>
      <c r="P12" s="26" t="s">
        <v>599</v>
      </c>
      <c r="Q12" s="26" t="s">
        <v>601</v>
      </c>
      <c r="R12" s="26" t="s">
        <v>39</v>
      </c>
      <c r="S12" s="26" t="s">
        <v>44</v>
      </c>
      <c r="T12" s="26" t="s">
        <v>363</v>
      </c>
      <c r="U12" s="26" t="s">
        <v>35</v>
      </c>
      <c r="V12" s="26" t="s">
        <v>582</v>
      </c>
      <c r="W12" s="26" t="s">
        <v>38</v>
      </c>
      <c r="X12" s="26" t="s">
        <v>31</v>
      </c>
      <c r="Y12" s="180" t="s">
        <v>31</v>
      </c>
      <c r="Z12" s="93" t="s">
        <v>40</v>
      </c>
      <c r="AA12" s="26" t="s">
        <v>493</v>
      </c>
      <c r="AB12" s="26" t="s">
        <v>492</v>
      </c>
      <c r="AC12" s="26" t="s">
        <v>46</v>
      </c>
    </row>
    <row r="13" spans="1:29" x14ac:dyDescent="0.2"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159"/>
      <c r="Z13" s="78"/>
      <c r="AA13" s="78"/>
      <c r="AB13" s="78"/>
      <c r="AC13" s="78"/>
    </row>
    <row r="14" spans="1:29" ht="14.1" customHeight="1" x14ac:dyDescent="0.25">
      <c r="A14" s="28">
        <f t="shared" ref="A14:A45" si="0">A13+1</f>
        <v>1</v>
      </c>
      <c r="B14" s="42" t="s">
        <v>49</v>
      </c>
      <c r="C14" s="30">
        <v>498</v>
      </c>
      <c r="D14" s="31" t="s">
        <v>41</v>
      </c>
      <c r="E14" s="32">
        <f t="shared" ref="E14:E45" si="1">MAX(M14:Y14)</f>
        <v>566</v>
      </c>
      <c r="F14" s="32" t="str">
        <f>VLOOKUP(E14,Tab!$U$2:$V$255,2,TRUE)</f>
        <v>B</v>
      </c>
      <c r="G14" s="33">
        <f t="shared" ref="G14:G45" si="2">LARGE(M14:AC14,1)</f>
        <v>569</v>
      </c>
      <c r="H14" s="33">
        <f t="shared" ref="H14:H45" si="3">LARGE(M14:AC14,2)</f>
        <v>566</v>
      </c>
      <c r="I14" s="33">
        <f t="shared" ref="I14:I45" si="4">LARGE(M14:AC14,3)</f>
        <v>563</v>
      </c>
      <c r="J14" s="34">
        <f t="shared" ref="J14:J45" si="5">SUM(G14:I14)</f>
        <v>1698</v>
      </c>
      <c r="K14" s="35">
        <f t="shared" ref="K14:K45" si="6">J14/3</f>
        <v>566</v>
      </c>
      <c r="L14" s="36"/>
      <c r="M14" s="82">
        <v>0</v>
      </c>
      <c r="N14" s="82">
        <v>0</v>
      </c>
      <c r="O14" s="82">
        <v>563</v>
      </c>
      <c r="P14" s="82">
        <v>0</v>
      </c>
      <c r="Q14" s="82">
        <v>0</v>
      </c>
      <c r="R14" s="82">
        <v>566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181">
        <v>0</v>
      </c>
      <c r="Z14" s="177">
        <v>569</v>
      </c>
      <c r="AA14" s="82">
        <v>0</v>
      </c>
      <c r="AB14" s="82">
        <v>0</v>
      </c>
      <c r="AC14" s="82">
        <v>0</v>
      </c>
    </row>
    <row r="15" spans="1:29" ht="14.1" customHeight="1" x14ac:dyDescent="0.25">
      <c r="A15" s="28">
        <f t="shared" si="0"/>
        <v>2</v>
      </c>
      <c r="B15" s="42" t="s">
        <v>148</v>
      </c>
      <c r="C15" s="30">
        <v>602</v>
      </c>
      <c r="D15" s="31" t="s">
        <v>83</v>
      </c>
      <c r="E15" s="32">
        <f t="shared" si="1"/>
        <v>562</v>
      </c>
      <c r="F15" s="32" t="str">
        <f>VLOOKUP(E15,Tab!$U$2:$V$255,2,TRUE)</f>
        <v>B</v>
      </c>
      <c r="G15" s="33">
        <f t="shared" si="2"/>
        <v>562</v>
      </c>
      <c r="H15" s="33">
        <f t="shared" si="3"/>
        <v>556</v>
      </c>
      <c r="I15" s="33">
        <f t="shared" si="4"/>
        <v>552</v>
      </c>
      <c r="J15" s="34">
        <f t="shared" si="5"/>
        <v>1670</v>
      </c>
      <c r="K15" s="35">
        <f t="shared" si="6"/>
        <v>556.66666666666663</v>
      </c>
      <c r="L15" s="36"/>
      <c r="M15" s="82">
        <v>0</v>
      </c>
      <c r="N15" s="82">
        <v>0</v>
      </c>
      <c r="O15" s="82">
        <v>556</v>
      </c>
      <c r="P15" s="82">
        <v>562</v>
      </c>
      <c r="Q15" s="82">
        <v>0</v>
      </c>
      <c r="R15" s="82">
        <v>505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181">
        <v>0</v>
      </c>
      <c r="Z15" s="177">
        <v>406</v>
      </c>
      <c r="AA15" s="82">
        <v>527</v>
      </c>
      <c r="AB15" s="82">
        <v>552</v>
      </c>
      <c r="AC15" s="82">
        <v>0</v>
      </c>
    </row>
    <row r="16" spans="1:29" ht="14.1" customHeight="1" x14ac:dyDescent="0.25">
      <c r="A16" s="28">
        <f t="shared" si="0"/>
        <v>3</v>
      </c>
      <c r="B16" s="42" t="s">
        <v>60</v>
      </c>
      <c r="C16" s="30">
        <v>633</v>
      </c>
      <c r="D16" s="31" t="s">
        <v>41</v>
      </c>
      <c r="E16" s="32">
        <f t="shared" si="1"/>
        <v>546</v>
      </c>
      <c r="F16" s="32" t="str">
        <f>VLOOKUP(E16,Tab!$U$2:$V$255,2,TRUE)</f>
        <v>Não</v>
      </c>
      <c r="G16" s="33">
        <f t="shared" si="2"/>
        <v>570</v>
      </c>
      <c r="H16" s="33">
        <f t="shared" si="3"/>
        <v>546</v>
      </c>
      <c r="I16" s="33">
        <f t="shared" si="4"/>
        <v>546</v>
      </c>
      <c r="J16" s="34">
        <f t="shared" si="5"/>
        <v>1662</v>
      </c>
      <c r="K16" s="35">
        <f t="shared" si="6"/>
        <v>554</v>
      </c>
      <c r="L16" s="36"/>
      <c r="M16" s="82">
        <v>0</v>
      </c>
      <c r="N16" s="82">
        <v>0</v>
      </c>
      <c r="O16" s="82">
        <v>546</v>
      </c>
      <c r="P16" s="82">
        <v>545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181">
        <v>0</v>
      </c>
      <c r="Z16" s="177">
        <v>546</v>
      </c>
      <c r="AA16" s="82">
        <v>570</v>
      </c>
      <c r="AB16" s="82">
        <v>0</v>
      </c>
      <c r="AC16" s="82">
        <v>0</v>
      </c>
    </row>
    <row r="17" spans="1:29" ht="14.1" customHeight="1" x14ac:dyDescent="0.25">
      <c r="A17" s="28">
        <f t="shared" si="0"/>
        <v>4</v>
      </c>
      <c r="B17" s="39" t="s">
        <v>52</v>
      </c>
      <c r="C17" s="40">
        <v>1671</v>
      </c>
      <c r="D17" s="41" t="s">
        <v>53</v>
      </c>
      <c r="E17" s="32">
        <f t="shared" si="1"/>
        <v>552</v>
      </c>
      <c r="F17" s="32" t="str">
        <f>VLOOKUP(E17,Tab!$U$2:$V$255,2,TRUE)</f>
        <v>Não</v>
      </c>
      <c r="G17" s="33">
        <f t="shared" si="2"/>
        <v>555</v>
      </c>
      <c r="H17" s="33">
        <f t="shared" si="3"/>
        <v>552</v>
      </c>
      <c r="I17" s="33">
        <f t="shared" si="4"/>
        <v>547</v>
      </c>
      <c r="J17" s="34">
        <f t="shared" si="5"/>
        <v>1654</v>
      </c>
      <c r="K17" s="35">
        <f t="shared" si="6"/>
        <v>551.33333333333337</v>
      </c>
      <c r="L17" s="36"/>
      <c r="M17" s="82">
        <v>0</v>
      </c>
      <c r="N17" s="82">
        <v>0</v>
      </c>
      <c r="O17" s="82">
        <v>552</v>
      </c>
      <c r="P17" s="82">
        <v>535</v>
      </c>
      <c r="Q17" s="82">
        <v>0</v>
      </c>
      <c r="R17" s="82">
        <v>539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  <c r="X17" s="82">
        <v>0</v>
      </c>
      <c r="Y17" s="181">
        <v>0</v>
      </c>
      <c r="Z17" s="177">
        <v>547</v>
      </c>
      <c r="AA17" s="82">
        <v>555</v>
      </c>
      <c r="AB17" s="82">
        <v>0</v>
      </c>
      <c r="AC17" s="82">
        <v>0</v>
      </c>
    </row>
    <row r="18" spans="1:29" ht="14.1" customHeight="1" x14ac:dyDescent="0.25">
      <c r="A18" s="28">
        <f t="shared" si="0"/>
        <v>5</v>
      </c>
      <c r="B18" s="39" t="s">
        <v>87</v>
      </c>
      <c r="C18" s="40">
        <v>6350</v>
      </c>
      <c r="D18" s="41" t="s">
        <v>58</v>
      </c>
      <c r="E18" s="32">
        <f t="shared" si="1"/>
        <v>548</v>
      </c>
      <c r="F18" s="32" t="str">
        <f>VLOOKUP(E18,Tab!$U$2:$V$255,2,TRUE)</f>
        <v>Não</v>
      </c>
      <c r="G18" s="33">
        <f t="shared" si="2"/>
        <v>548</v>
      </c>
      <c r="H18" s="33">
        <f t="shared" si="3"/>
        <v>546</v>
      </c>
      <c r="I18" s="33">
        <f t="shared" si="4"/>
        <v>545</v>
      </c>
      <c r="J18" s="34">
        <f t="shared" si="5"/>
        <v>1639</v>
      </c>
      <c r="K18" s="35">
        <f t="shared" si="6"/>
        <v>546.33333333333337</v>
      </c>
      <c r="L18" s="36"/>
      <c r="M18" s="82">
        <v>0</v>
      </c>
      <c r="N18" s="82">
        <v>546</v>
      </c>
      <c r="O18" s="82">
        <v>0</v>
      </c>
      <c r="P18" s="82">
        <v>0</v>
      </c>
      <c r="Q18" s="82">
        <v>0</v>
      </c>
      <c r="R18" s="82">
        <v>0</v>
      </c>
      <c r="S18" s="82">
        <v>533</v>
      </c>
      <c r="T18" s="82">
        <v>0</v>
      </c>
      <c r="U18" s="82">
        <v>548</v>
      </c>
      <c r="V18" s="82">
        <v>0</v>
      </c>
      <c r="W18" s="82">
        <v>0</v>
      </c>
      <c r="X18" s="82">
        <v>541</v>
      </c>
      <c r="Y18" s="181">
        <v>545</v>
      </c>
      <c r="Z18" s="177">
        <v>0</v>
      </c>
      <c r="AA18" s="82">
        <v>0</v>
      </c>
      <c r="AB18" s="82">
        <v>0</v>
      </c>
      <c r="AC18" s="82">
        <v>0</v>
      </c>
    </row>
    <row r="19" spans="1:29" ht="14.1" customHeight="1" x14ac:dyDescent="0.25">
      <c r="A19" s="28">
        <f t="shared" si="0"/>
        <v>6</v>
      </c>
      <c r="B19" s="39" t="s">
        <v>69</v>
      </c>
      <c r="C19" s="40">
        <v>10772</v>
      </c>
      <c r="D19" s="41" t="s">
        <v>62</v>
      </c>
      <c r="E19" s="32">
        <f t="shared" si="1"/>
        <v>546</v>
      </c>
      <c r="F19" s="32" t="str">
        <f>VLOOKUP(E19,Tab!$U$2:$V$255,2,TRUE)</f>
        <v>Não</v>
      </c>
      <c r="G19" s="33">
        <f t="shared" si="2"/>
        <v>546</v>
      </c>
      <c r="H19" s="33">
        <f t="shared" si="3"/>
        <v>539</v>
      </c>
      <c r="I19" s="33">
        <f t="shared" si="4"/>
        <v>539</v>
      </c>
      <c r="J19" s="34">
        <f t="shared" si="5"/>
        <v>1624</v>
      </c>
      <c r="K19" s="35">
        <f t="shared" si="6"/>
        <v>541.33333333333337</v>
      </c>
      <c r="L19" s="36"/>
      <c r="M19" s="82">
        <v>0</v>
      </c>
      <c r="N19" s="82">
        <v>0</v>
      </c>
      <c r="O19" s="82">
        <v>525</v>
      </c>
      <c r="P19" s="82">
        <v>546</v>
      </c>
      <c r="Q19" s="82">
        <v>0</v>
      </c>
      <c r="R19" s="82">
        <v>539</v>
      </c>
      <c r="S19" s="82">
        <v>0</v>
      </c>
      <c r="T19" s="82">
        <v>0</v>
      </c>
      <c r="U19" s="82">
        <v>0</v>
      </c>
      <c r="V19" s="82">
        <v>0</v>
      </c>
      <c r="W19" s="82">
        <v>0</v>
      </c>
      <c r="X19" s="82">
        <v>0</v>
      </c>
      <c r="Y19" s="181">
        <v>0</v>
      </c>
      <c r="Z19" s="177">
        <v>539</v>
      </c>
      <c r="AA19" s="82">
        <v>537</v>
      </c>
      <c r="AB19" s="82">
        <v>533</v>
      </c>
      <c r="AC19" s="82">
        <v>0</v>
      </c>
    </row>
    <row r="20" spans="1:29" ht="14.1" customHeight="1" x14ac:dyDescent="0.25">
      <c r="A20" s="28">
        <f t="shared" si="0"/>
        <v>7</v>
      </c>
      <c r="B20" s="39" t="s">
        <v>153</v>
      </c>
      <c r="C20" s="40">
        <v>3617</v>
      </c>
      <c r="D20" s="41" t="s">
        <v>154</v>
      </c>
      <c r="E20" s="32">
        <f t="shared" si="1"/>
        <v>540</v>
      </c>
      <c r="F20" s="32" t="str">
        <f>VLOOKUP(E20,Tab!$U$2:$V$255,2,TRUE)</f>
        <v>Não</v>
      </c>
      <c r="G20" s="33">
        <f t="shared" si="2"/>
        <v>540</v>
      </c>
      <c r="H20" s="33">
        <f t="shared" si="3"/>
        <v>539</v>
      </c>
      <c r="I20" s="33">
        <f t="shared" si="4"/>
        <v>533</v>
      </c>
      <c r="J20" s="34">
        <f t="shared" si="5"/>
        <v>1612</v>
      </c>
      <c r="K20" s="35">
        <f t="shared" si="6"/>
        <v>537.33333333333337</v>
      </c>
      <c r="L20" s="36"/>
      <c r="M20" s="82">
        <v>0</v>
      </c>
      <c r="N20" s="82">
        <v>540</v>
      </c>
      <c r="O20" s="82">
        <v>0</v>
      </c>
      <c r="P20" s="82">
        <v>0</v>
      </c>
      <c r="Q20" s="82">
        <v>0</v>
      </c>
      <c r="R20" s="82">
        <v>0</v>
      </c>
      <c r="S20" s="82">
        <v>539</v>
      </c>
      <c r="T20" s="82">
        <v>0</v>
      </c>
      <c r="U20" s="82">
        <v>525</v>
      </c>
      <c r="V20" s="82">
        <v>0</v>
      </c>
      <c r="W20" s="82">
        <v>0</v>
      </c>
      <c r="X20" s="82">
        <v>533</v>
      </c>
      <c r="Y20" s="181">
        <v>522</v>
      </c>
      <c r="Z20" s="177">
        <v>0</v>
      </c>
      <c r="AA20" s="82">
        <v>0</v>
      </c>
      <c r="AB20" s="82">
        <v>0</v>
      </c>
      <c r="AC20" s="82">
        <v>0</v>
      </c>
    </row>
    <row r="21" spans="1:29" ht="14.1" customHeight="1" x14ac:dyDescent="0.25">
      <c r="A21" s="28">
        <f t="shared" si="0"/>
        <v>8</v>
      </c>
      <c r="B21" s="39" t="s">
        <v>422</v>
      </c>
      <c r="C21" s="40">
        <v>10124</v>
      </c>
      <c r="D21" s="41" t="s">
        <v>38</v>
      </c>
      <c r="E21" s="32">
        <f t="shared" si="1"/>
        <v>539</v>
      </c>
      <c r="F21" s="32" t="str">
        <f>VLOOKUP(E21,Tab!$U$2:$V$255,2,TRUE)</f>
        <v>Não</v>
      </c>
      <c r="G21" s="33">
        <f t="shared" si="2"/>
        <v>539</v>
      </c>
      <c r="H21" s="33">
        <f t="shared" si="3"/>
        <v>537</v>
      </c>
      <c r="I21" s="33">
        <f t="shared" si="4"/>
        <v>536</v>
      </c>
      <c r="J21" s="34">
        <f t="shared" si="5"/>
        <v>1612</v>
      </c>
      <c r="K21" s="35">
        <f t="shared" si="6"/>
        <v>537.33333333333337</v>
      </c>
      <c r="L21" s="36"/>
      <c r="M21" s="82">
        <v>536</v>
      </c>
      <c r="N21" s="82">
        <v>0</v>
      </c>
      <c r="O21" s="82">
        <v>0</v>
      </c>
      <c r="P21" s="82">
        <v>0</v>
      </c>
      <c r="Q21" s="82">
        <v>521</v>
      </c>
      <c r="R21" s="82">
        <v>0</v>
      </c>
      <c r="S21" s="82">
        <v>0</v>
      </c>
      <c r="T21" s="82">
        <v>537</v>
      </c>
      <c r="U21" s="82">
        <v>0</v>
      </c>
      <c r="V21" s="82">
        <v>0</v>
      </c>
      <c r="W21" s="82">
        <v>539</v>
      </c>
      <c r="X21" s="82">
        <v>0</v>
      </c>
      <c r="Y21" s="181">
        <v>0</v>
      </c>
      <c r="Z21" s="177">
        <v>0</v>
      </c>
      <c r="AA21" s="82">
        <v>0</v>
      </c>
      <c r="AB21" s="82">
        <v>0</v>
      </c>
      <c r="AC21" s="82">
        <v>488</v>
      </c>
    </row>
    <row r="22" spans="1:29" ht="14.1" customHeight="1" x14ac:dyDescent="0.25">
      <c r="A22" s="28">
        <f t="shared" si="0"/>
        <v>9</v>
      </c>
      <c r="B22" s="39" t="s">
        <v>90</v>
      </c>
      <c r="C22" s="40">
        <v>12263</v>
      </c>
      <c r="D22" s="41" t="s">
        <v>62</v>
      </c>
      <c r="E22" s="32">
        <f t="shared" si="1"/>
        <v>535</v>
      </c>
      <c r="F22" s="32" t="str">
        <f>VLOOKUP(E22,Tab!$U$2:$V$255,2,TRUE)</f>
        <v>Não</v>
      </c>
      <c r="G22" s="33">
        <f t="shared" si="2"/>
        <v>538</v>
      </c>
      <c r="H22" s="33">
        <f t="shared" si="3"/>
        <v>535</v>
      </c>
      <c r="I22" s="33">
        <f t="shared" si="4"/>
        <v>527</v>
      </c>
      <c r="J22" s="34">
        <f t="shared" si="5"/>
        <v>1600</v>
      </c>
      <c r="K22" s="35">
        <f t="shared" si="6"/>
        <v>533.33333333333337</v>
      </c>
      <c r="L22" s="36"/>
      <c r="M22" s="82">
        <v>0</v>
      </c>
      <c r="N22" s="82">
        <v>0</v>
      </c>
      <c r="O22" s="82">
        <v>507</v>
      </c>
      <c r="P22" s="82">
        <v>535</v>
      </c>
      <c r="Q22" s="82">
        <v>0</v>
      </c>
      <c r="R22" s="82">
        <v>516</v>
      </c>
      <c r="S22" s="82">
        <v>0</v>
      </c>
      <c r="T22" s="82">
        <v>0</v>
      </c>
      <c r="U22" s="82">
        <v>0</v>
      </c>
      <c r="V22" s="82">
        <v>0</v>
      </c>
      <c r="W22" s="82">
        <v>0</v>
      </c>
      <c r="X22" s="82">
        <v>0</v>
      </c>
      <c r="Y22" s="181">
        <v>0</v>
      </c>
      <c r="Z22" s="177">
        <v>538</v>
      </c>
      <c r="AA22" s="82">
        <v>527</v>
      </c>
      <c r="AB22" s="82">
        <v>526</v>
      </c>
      <c r="AC22" s="82">
        <v>0</v>
      </c>
    </row>
    <row r="23" spans="1:29" ht="14.1" customHeight="1" x14ac:dyDescent="0.25">
      <c r="A23" s="28">
        <f t="shared" si="0"/>
        <v>10</v>
      </c>
      <c r="B23" s="39" t="s">
        <v>424</v>
      </c>
      <c r="C23" s="40">
        <v>154</v>
      </c>
      <c r="D23" s="41" t="s">
        <v>85</v>
      </c>
      <c r="E23" s="32">
        <f t="shared" si="1"/>
        <v>540</v>
      </c>
      <c r="F23" s="32" t="str">
        <f>VLOOKUP(E23,Tab!$U$2:$V$255,2,TRUE)</f>
        <v>Não</v>
      </c>
      <c r="G23" s="33">
        <f t="shared" si="2"/>
        <v>540</v>
      </c>
      <c r="H23" s="33">
        <f t="shared" si="3"/>
        <v>536</v>
      </c>
      <c r="I23" s="33">
        <f t="shared" si="4"/>
        <v>513</v>
      </c>
      <c r="J23" s="34">
        <f t="shared" si="5"/>
        <v>1589</v>
      </c>
      <c r="K23" s="35">
        <f t="shared" si="6"/>
        <v>529.66666666666663</v>
      </c>
      <c r="L23" s="36"/>
      <c r="M23" s="82">
        <v>0</v>
      </c>
      <c r="N23" s="82">
        <v>0</v>
      </c>
      <c r="O23" s="82">
        <v>513</v>
      </c>
      <c r="P23" s="82">
        <v>0</v>
      </c>
      <c r="Q23" s="82">
        <v>0</v>
      </c>
      <c r="R23" s="82">
        <v>540</v>
      </c>
      <c r="S23" s="82">
        <v>0</v>
      </c>
      <c r="T23" s="82">
        <v>0</v>
      </c>
      <c r="U23" s="82">
        <v>0</v>
      </c>
      <c r="V23" s="82">
        <v>0</v>
      </c>
      <c r="W23" s="82">
        <v>0</v>
      </c>
      <c r="X23" s="82">
        <v>0</v>
      </c>
      <c r="Y23" s="181">
        <v>0</v>
      </c>
      <c r="Z23" s="177">
        <v>536</v>
      </c>
      <c r="AA23" s="82">
        <v>0</v>
      </c>
      <c r="AB23" s="82">
        <v>0</v>
      </c>
      <c r="AC23" s="82">
        <v>0</v>
      </c>
    </row>
    <row r="24" spans="1:29" ht="14.1" customHeight="1" x14ac:dyDescent="0.25">
      <c r="A24" s="28">
        <f t="shared" si="0"/>
        <v>11</v>
      </c>
      <c r="B24" s="39" t="s">
        <v>423</v>
      </c>
      <c r="C24" s="40">
        <v>4317</v>
      </c>
      <c r="D24" s="41" t="s">
        <v>41</v>
      </c>
      <c r="E24" s="32">
        <f t="shared" si="1"/>
        <v>0</v>
      </c>
      <c r="F24" s="32" t="e">
        <f>VLOOKUP(E24,Tab!$U$2:$V$255,2,TRUE)</f>
        <v>#N/A</v>
      </c>
      <c r="G24" s="33">
        <f t="shared" si="2"/>
        <v>540</v>
      </c>
      <c r="H24" s="33">
        <f t="shared" si="3"/>
        <v>530</v>
      </c>
      <c r="I24" s="33">
        <f t="shared" si="4"/>
        <v>507</v>
      </c>
      <c r="J24" s="34">
        <f t="shared" si="5"/>
        <v>1577</v>
      </c>
      <c r="K24" s="35">
        <f t="shared" si="6"/>
        <v>525.66666666666663</v>
      </c>
      <c r="L24" s="36"/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  <c r="V24" s="82">
        <v>0</v>
      </c>
      <c r="W24" s="82">
        <v>0</v>
      </c>
      <c r="X24" s="82">
        <v>0</v>
      </c>
      <c r="Y24" s="181">
        <v>0</v>
      </c>
      <c r="Z24" s="177">
        <v>540</v>
      </c>
      <c r="AA24" s="82">
        <v>530</v>
      </c>
      <c r="AB24" s="82">
        <v>507</v>
      </c>
      <c r="AC24" s="82">
        <v>0</v>
      </c>
    </row>
    <row r="25" spans="1:29" ht="14.1" customHeight="1" x14ac:dyDescent="0.25">
      <c r="A25" s="28">
        <f t="shared" si="0"/>
        <v>12</v>
      </c>
      <c r="B25" s="39" t="s">
        <v>57</v>
      </c>
      <c r="C25" s="40">
        <v>7139</v>
      </c>
      <c r="D25" s="41" t="s">
        <v>58</v>
      </c>
      <c r="E25" s="32">
        <f t="shared" si="1"/>
        <v>535</v>
      </c>
      <c r="F25" s="32" t="str">
        <f>VLOOKUP(E25,Tab!$U$2:$V$255,2,TRUE)</f>
        <v>Não</v>
      </c>
      <c r="G25" s="33">
        <f t="shared" si="2"/>
        <v>535</v>
      </c>
      <c r="H25" s="33">
        <f t="shared" si="3"/>
        <v>525</v>
      </c>
      <c r="I25" s="33">
        <f t="shared" si="4"/>
        <v>516</v>
      </c>
      <c r="J25" s="34">
        <f t="shared" si="5"/>
        <v>1576</v>
      </c>
      <c r="K25" s="35">
        <f t="shared" si="6"/>
        <v>525.33333333333337</v>
      </c>
      <c r="L25" s="36"/>
      <c r="M25" s="82">
        <v>0</v>
      </c>
      <c r="N25" s="82">
        <v>525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516</v>
      </c>
      <c r="V25" s="82">
        <v>0</v>
      </c>
      <c r="W25" s="82">
        <v>0</v>
      </c>
      <c r="X25" s="82">
        <v>535</v>
      </c>
      <c r="Y25" s="181">
        <v>508</v>
      </c>
      <c r="Z25" s="177">
        <v>0</v>
      </c>
      <c r="AA25" s="82">
        <v>0</v>
      </c>
      <c r="AB25" s="82">
        <v>0</v>
      </c>
      <c r="AC25" s="82">
        <v>0</v>
      </c>
    </row>
    <row r="26" spans="1:29" ht="14.1" customHeight="1" x14ac:dyDescent="0.25">
      <c r="A26" s="28">
        <f t="shared" si="0"/>
        <v>13</v>
      </c>
      <c r="B26" s="39" t="s">
        <v>61</v>
      </c>
      <c r="C26" s="40">
        <v>12626</v>
      </c>
      <c r="D26" s="41" t="s">
        <v>62</v>
      </c>
      <c r="E26" s="32">
        <f t="shared" si="1"/>
        <v>538</v>
      </c>
      <c r="F26" s="32" t="str">
        <f>VLOOKUP(E26,Tab!$U$2:$V$255,2,TRUE)</f>
        <v>Não</v>
      </c>
      <c r="G26" s="33">
        <f t="shared" si="2"/>
        <v>538</v>
      </c>
      <c r="H26" s="33">
        <f t="shared" si="3"/>
        <v>515</v>
      </c>
      <c r="I26" s="33">
        <f t="shared" si="4"/>
        <v>513</v>
      </c>
      <c r="J26" s="34">
        <f t="shared" si="5"/>
        <v>1566</v>
      </c>
      <c r="K26" s="35">
        <f t="shared" si="6"/>
        <v>522</v>
      </c>
      <c r="L26" s="36"/>
      <c r="M26" s="82">
        <v>0</v>
      </c>
      <c r="N26" s="82">
        <v>0</v>
      </c>
      <c r="O26" s="82">
        <v>515</v>
      </c>
      <c r="P26" s="82">
        <v>513</v>
      </c>
      <c r="Q26" s="82">
        <v>0</v>
      </c>
      <c r="R26" s="82">
        <v>538</v>
      </c>
      <c r="S26" s="82">
        <v>0</v>
      </c>
      <c r="T26" s="82">
        <v>0</v>
      </c>
      <c r="U26" s="82">
        <v>0</v>
      </c>
      <c r="V26" s="82">
        <v>0</v>
      </c>
      <c r="W26" s="82">
        <v>0</v>
      </c>
      <c r="X26" s="82">
        <v>0</v>
      </c>
      <c r="Y26" s="181">
        <v>0</v>
      </c>
      <c r="Z26" s="177">
        <v>0</v>
      </c>
      <c r="AA26" s="82">
        <v>0</v>
      </c>
      <c r="AB26" s="82">
        <v>0</v>
      </c>
      <c r="AC26" s="82">
        <v>0</v>
      </c>
    </row>
    <row r="27" spans="1:29" ht="14.1" customHeight="1" x14ac:dyDescent="0.25">
      <c r="A27" s="28">
        <f t="shared" si="0"/>
        <v>14</v>
      </c>
      <c r="B27" s="39" t="s">
        <v>70</v>
      </c>
      <c r="C27" s="40">
        <v>449</v>
      </c>
      <c r="D27" s="41" t="s">
        <v>38</v>
      </c>
      <c r="E27" s="32">
        <f t="shared" si="1"/>
        <v>534</v>
      </c>
      <c r="F27" s="32" t="str">
        <f>VLOOKUP(E27,Tab!$U$2:$V$255,2,TRUE)</f>
        <v>Não</v>
      </c>
      <c r="G27" s="33">
        <f t="shared" si="2"/>
        <v>534</v>
      </c>
      <c r="H27" s="33">
        <f t="shared" si="3"/>
        <v>521</v>
      </c>
      <c r="I27" s="33">
        <f t="shared" si="4"/>
        <v>511</v>
      </c>
      <c r="J27" s="34">
        <f t="shared" si="5"/>
        <v>1566</v>
      </c>
      <c r="K27" s="35">
        <f t="shared" si="6"/>
        <v>522</v>
      </c>
      <c r="L27" s="36"/>
      <c r="M27" s="82">
        <v>0</v>
      </c>
      <c r="N27" s="82">
        <v>0</v>
      </c>
      <c r="O27" s="82">
        <v>0</v>
      </c>
      <c r="P27" s="82">
        <v>0</v>
      </c>
      <c r="Q27" s="82">
        <v>504</v>
      </c>
      <c r="R27" s="82">
        <v>0</v>
      </c>
      <c r="S27" s="82">
        <v>0</v>
      </c>
      <c r="T27" s="82">
        <v>511</v>
      </c>
      <c r="U27" s="82">
        <v>0</v>
      </c>
      <c r="V27" s="82">
        <v>0</v>
      </c>
      <c r="W27" s="82">
        <v>534</v>
      </c>
      <c r="X27" s="82">
        <v>0</v>
      </c>
      <c r="Y27" s="181">
        <v>0</v>
      </c>
      <c r="Z27" s="177">
        <v>0</v>
      </c>
      <c r="AA27" s="82">
        <v>0</v>
      </c>
      <c r="AB27" s="82">
        <v>0</v>
      </c>
      <c r="AC27" s="82">
        <v>521</v>
      </c>
    </row>
    <row r="28" spans="1:29" ht="14.1" customHeight="1" x14ac:dyDescent="0.25">
      <c r="A28" s="28">
        <f t="shared" si="0"/>
        <v>15</v>
      </c>
      <c r="B28" s="39" t="s">
        <v>82</v>
      </c>
      <c r="C28" s="171">
        <v>779</v>
      </c>
      <c r="D28" s="41" t="s">
        <v>62</v>
      </c>
      <c r="E28" s="32">
        <f t="shared" si="1"/>
        <v>531</v>
      </c>
      <c r="F28" s="32" t="str">
        <f>VLOOKUP(E28,Tab!$U$2:$V$255,2,TRUE)</f>
        <v>Não</v>
      </c>
      <c r="G28" s="33">
        <f t="shared" si="2"/>
        <v>531</v>
      </c>
      <c r="H28" s="33">
        <f t="shared" si="3"/>
        <v>523</v>
      </c>
      <c r="I28" s="33">
        <f t="shared" si="4"/>
        <v>512</v>
      </c>
      <c r="J28" s="34">
        <f t="shared" si="5"/>
        <v>1566</v>
      </c>
      <c r="K28" s="35">
        <f t="shared" si="6"/>
        <v>522</v>
      </c>
      <c r="L28" s="36"/>
      <c r="M28" s="82">
        <v>0</v>
      </c>
      <c r="N28" s="82">
        <v>0</v>
      </c>
      <c r="O28" s="82">
        <v>531</v>
      </c>
      <c r="P28" s="82">
        <v>494</v>
      </c>
      <c r="Q28" s="82">
        <v>0</v>
      </c>
      <c r="R28" s="82">
        <v>523</v>
      </c>
      <c r="S28" s="82">
        <v>0</v>
      </c>
      <c r="T28" s="82">
        <v>0</v>
      </c>
      <c r="U28" s="82">
        <v>0</v>
      </c>
      <c r="V28" s="82">
        <v>0</v>
      </c>
      <c r="W28" s="82">
        <v>0</v>
      </c>
      <c r="X28" s="82">
        <v>0</v>
      </c>
      <c r="Y28" s="181">
        <v>0</v>
      </c>
      <c r="Z28" s="177">
        <v>511</v>
      </c>
      <c r="AA28" s="82">
        <v>0</v>
      </c>
      <c r="AB28" s="82">
        <v>512</v>
      </c>
      <c r="AC28" s="82">
        <v>0</v>
      </c>
    </row>
    <row r="29" spans="1:29" ht="14.1" customHeight="1" x14ac:dyDescent="0.25">
      <c r="A29" s="28">
        <f t="shared" si="0"/>
        <v>16</v>
      </c>
      <c r="B29" s="39" t="s">
        <v>191</v>
      </c>
      <c r="C29" s="40">
        <v>963</v>
      </c>
      <c r="D29" s="41" t="s">
        <v>83</v>
      </c>
      <c r="E29" s="32">
        <f t="shared" si="1"/>
        <v>527</v>
      </c>
      <c r="F29" s="32" t="str">
        <f>VLOOKUP(E29,Tab!$U$2:$V$255,2,TRUE)</f>
        <v>Não</v>
      </c>
      <c r="G29" s="33">
        <f t="shared" si="2"/>
        <v>527</v>
      </c>
      <c r="H29" s="33">
        <f t="shared" si="3"/>
        <v>521</v>
      </c>
      <c r="I29" s="33">
        <f t="shared" si="4"/>
        <v>517</v>
      </c>
      <c r="J29" s="34">
        <f t="shared" si="5"/>
        <v>1565</v>
      </c>
      <c r="K29" s="35">
        <f t="shared" si="6"/>
        <v>521.66666666666663</v>
      </c>
      <c r="L29" s="36"/>
      <c r="M29" s="82">
        <v>0</v>
      </c>
      <c r="N29" s="82">
        <v>0</v>
      </c>
      <c r="O29" s="82">
        <v>521</v>
      </c>
      <c r="P29" s="82">
        <v>0</v>
      </c>
      <c r="Q29" s="82">
        <v>0</v>
      </c>
      <c r="R29" s="82">
        <v>527</v>
      </c>
      <c r="S29" s="82">
        <v>0</v>
      </c>
      <c r="T29" s="82">
        <v>0</v>
      </c>
      <c r="U29" s="82">
        <v>0</v>
      </c>
      <c r="V29" s="82">
        <v>0</v>
      </c>
      <c r="W29" s="82">
        <v>0</v>
      </c>
      <c r="X29" s="82">
        <v>0</v>
      </c>
      <c r="Y29" s="181">
        <v>0</v>
      </c>
      <c r="Z29" s="177">
        <v>517</v>
      </c>
      <c r="AA29" s="82">
        <v>0</v>
      </c>
      <c r="AB29" s="82">
        <v>0</v>
      </c>
      <c r="AC29" s="82">
        <v>0</v>
      </c>
    </row>
    <row r="30" spans="1:29" ht="14.1" customHeight="1" x14ac:dyDescent="0.25">
      <c r="A30" s="28">
        <f t="shared" si="0"/>
        <v>17</v>
      </c>
      <c r="B30" s="39" t="s">
        <v>216</v>
      </c>
      <c r="C30" s="40">
        <v>13683</v>
      </c>
      <c r="D30" s="41" t="s">
        <v>85</v>
      </c>
      <c r="E30" s="32">
        <f t="shared" si="1"/>
        <v>531</v>
      </c>
      <c r="F30" s="32" t="str">
        <f>VLOOKUP(E30,Tab!$U$2:$V$255,2,TRUE)</f>
        <v>Não</v>
      </c>
      <c r="G30" s="33">
        <f t="shared" si="2"/>
        <v>531</v>
      </c>
      <c r="H30" s="33">
        <f t="shared" si="3"/>
        <v>525</v>
      </c>
      <c r="I30" s="33">
        <f t="shared" si="4"/>
        <v>505</v>
      </c>
      <c r="J30" s="34">
        <f t="shared" si="5"/>
        <v>1561</v>
      </c>
      <c r="K30" s="35">
        <f t="shared" si="6"/>
        <v>520.33333333333337</v>
      </c>
      <c r="L30" s="36"/>
      <c r="M30" s="82">
        <v>0</v>
      </c>
      <c r="N30" s="82">
        <v>0</v>
      </c>
      <c r="O30" s="82">
        <v>525</v>
      </c>
      <c r="P30" s="82">
        <v>531</v>
      </c>
      <c r="Q30" s="82">
        <v>0</v>
      </c>
      <c r="R30" s="82">
        <v>217</v>
      </c>
      <c r="S30" s="82">
        <v>0</v>
      </c>
      <c r="T30" s="82">
        <v>0</v>
      </c>
      <c r="U30" s="82">
        <v>0</v>
      </c>
      <c r="V30" s="82">
        <v>0</v>
      </c>
      <c r="W30" s="82">
        <v>0</v>
      </c>
      <c r="X30" s="82">
        <v>0</v>
      </c>
      <c r="Y30" s="181">
        <v>0</v>
      </c>
      <c r="Z30" s="177">
        <v>505</v>
      </c>
      <c r="AA30" s="82">
        <v>0</v>
      </c>
      <c r="AB30" s="82">
        <v>0</v>
      </c>
      <c r="AC30" s="82">
        <v>0</v>
      </c>
    </row>
    <row r="31" spans="1:29" ht="14.1" customHeight="1" x14ac:dyDescent="0.25">
      <c r="A31" s="28">
        <f t="shared" si="0"/>
        <v>18</v>
      </c>
      <c r="B31" s="39" t="s">
        <v>155</v>
      </c>
      <c r="C31" s="40">
        <v>320</v>
      </c>
      <c r="D31" s="41" t="s">
        <v>81</v>
      </c>
      <c r="E31" s="32">
        <f t="shared" si="1"/>
        <v>525</v>
      </c>
      <c r="F31" s="32" t="str">
        <f>VLOOKUP(E31,Tab!$U$2:$V$255,2,TRUE)</f>
        <v>Não</v>
      </c>
      <c r="G31" s="33">
        <f t="shared" si="2"/>
        <v>525</v>
      </c>
      <c r="H31" s="33">
        <f t="shared" si="3"/>
        <v>516</v>
      </c>
      <c r="I31" s="33">
        <f t="shared" si="4"/>
        <v>511</v>
      </c>
      <c r="J31" s="34">
        <f t="shared" si="5"/>
        <v>1552</v>
      </c>
      <c r="K31" s="35">
        <f t="shared" si="6"/>
        <v>517.33333333333337</v>
      </c>
      <c r="L31" s="36"/>
      <c r="M31" s="82">
        <v>0</v>
      </c>
      <c r="N31" s="82">
        <v>0</v>
      </c>
      <c r="O31" s="82">
        <v>525</v>
      </c>
      <c r="P31" s="82">
        <v>0</v>
      </c>
      <c r="Q31" s="82">
        <v>0</v>
      </c>
      <c r="R31" s="82">
        <v>516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  <c r="X31" s="82">
        <v>0</v>
      </c>
      <c r="Y31" s="181">
        <v>0</v>
      </c>
      <c r="Z31" s="177">
        <v>511</v>
      </c>
      <c r="AA31" s="82">
        <v>0</v>
      </c>
      <c r="AB31" s="82">
        <v>0</v>
      </c>
      <c r="AC31" s="82">
        <v>0</v>
      </c>
    </row>
    <row r="32" spans="1:29" ht="14.1" customHeight="1" x14ac:dyDescent="0.25">
      <c r="A32" s="28">
        <f t="shared" si="0"/>
        <v>19</v>
      </c>
      <c r="B32" s="39" t="s">
        <v>101</v>
      </c>
      <c r="C32" s="40">
        <v>10</v>
      </c>
      <c r="D32" s="41" t="s">
        <v>62</v>
      </c>
      <c r="E32" s="32">
        <f t="shared" si="1"/>
        <v>504</v>
      </c>
      <c r="F32" s="32" t="str">
        <f>VLOOKUP(E32,Tab!$U$2:$V$255,2,TRUE)</f>
        <v>Não</v>
      </c>
      <c r="G32" s="33">
        <f t="shared" si="2"/>
        <v>520</v>
      </c>
      <c r="H32" s="33">
        <f t="shared" si="3"/>
        <v>512</v>
      </c>
      <c r="I32" s="33">
        <f t="shared" si="4"/>
        <v>510</v>
      </c>
      <c r="J32" s="34">
        <f t="shared" si="5"/>
        <v>1542</v>
      </c>
      <c r="K32" s="35">
        <f t="shared" si="6"/>
        <v>514</v>
      </c>
      <c r="L32" s="36"/>
      <c r="M32" s="82">
        <v>0</v>
      </c>
      <c r="N32" s="82">
        <v>0</v>
      </c>
      <c r="O32" s="82">
        <v>486</v>
      </c>
      <c r="P32" s="82">
        <v>486</v>
      </c>
      <c r="Q32" s="82">
        <v>0</v>
      </c>
      <c r="R32" s="82">
        <v>504</v>
      </c>
      <c r="S32" s="82">
        <v>0</v>
      </c>
      <c r="T32" s="82">
        <v>0</v>
      </c>
      <c r="U32" s="82">
        <v>0</v>
      </c>
      <c r="V32" s="82">
        <v>0</v>
      </c>
      <c r="W32" s="82">
        <v>0</v>
      </c>
      <c r="X32" s="82">
        <v>0</v>
      </c>
      <c r="Y32" s="181">
        <v>0</v>
      </c>
      <c r="Z32" s="177">
        <v>510</v>
      </c>
      <c r="AA32" s="82">
        <v>512</v>
      </c>
      <c r="AB32" s="82">
        <v>520</v>
      </c>
      <c r="AC32" s="82">
        <v>0</v>
      </c>
    </row>
    <row r="33" spans="1:29" ht="14.1" customHeight="1" x14ac:dyDescent="0.25">
      <c r="A33" s="28">
        <f t="shared" si="0"/>
        <v>20</v>
      </c>
      <c r="B33" s="39" t="s">
        <v>157</v>
      </c>
      <c r="C33" s="40">
        <v>2483</v>
      </c>
      <c r="D33" s="41" t="s">
        <v>122</v>
      </c>
      <c r="E33" s="32">
        <f t="shared" si="1"/>
        <v>519</v>
      </c>
      <c r="F33" s="32" t="str">
        <f>VLOOKUP(E33,Tab!$U$2:$V$255,2,TRUE)</f>
        <v>Não</v>
      </c>
      <c r="G33" s="33">
        <f t="shared" si="2"/>
        <v>528</v>
      </c>
      <c r="H33" s="33">
        <f t="shared" si="3"/>
        <v>519</v>
      </c>
      <c r="I33" s="33">
        <f t="shared" si="4"/>
        <v>494</v>
      </c>
      <c r="J33" s="34">
        <f t="shared" si="5"/>
        <v>1541</v>
      </c>
      <c r="K33" s="35">
        <f t="shared" si="6"/>
        <v>513.66666666666663</v>
      </c>
      <c r="L33" s="36"/>
      <c r="M33" s="82">
        <v>519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82">
        <v>0</v>
      </c>
      <c r="W33" s="82">
        <v>0</v>
      </c>
      <c r="X33" s="82">
        <v>0</v>
      </c>
      <c r="Y33" s="181">
        <v>0</v>
      </c>
      <c r="Z33" s="177">
        <v>528</v>
      </c>
      <c r="AA33" s="82">
        <v>0</v>
      </c>
      <c r="AB33" s="82">
        <v>0</v>
      </c>
      <c r="AC33" s="82">
        <v>494</v>
      </c>
    </row>
    <row r="34" spans="1:29" ht="14.1" customHeight="1" x14ac:dyDescent="0.25">
      <c r="A34" s="28">
        <f t="shared" si="0"/>
        <v>21</v>
      </c>
      <c r="B34" s="39" t="s">
        <v>395</v>
      </c>
      <c r="C34" s="171">
        <v>13965</v>
      </c>
      <c r="D34" s="41" t="s">
        <v>58</v>
      </c>
      <c r="E34" s="32">
        <f t="shared" si="1"/>
        <v>515</v>
      </c>
      <c r="F34" s="32" t="str">
        <f>VLOOKUP(E34,Tab!$U$2:$V$255,2,TRUE)</f>
        <v>Não</v>
      </c>
      <c r="G34" s="33">
        <f t="shared" si="2"/>
        <v>515</v>
      </c>
      <c r="H34" s="33">
        <f t="shared" si="3"/>
        <v>512</v>
      </c>
      <c r="I34" s="33">
        <f t="shared" si="4"/>
        <v>510</v>
      </c>
      <c r="J34" s="34">
        <f t="shared" si="5"/>
        <v>1537</v>
      </c>
      <c r="K34" s="35">
        <f t="shared" si="6"/>
        <v>512.33333333333337</v>
      </c>
      <c r="L34" s="36"/>
      <c r="M34" s="82">
        <v>0</v>
      </c>
      <c r="N34" s="82">
        <v>515</v>
      </c>
      <c r="O34" s="82">
        <v>0</v>
      </c>
      <c r="P34" s="82">
        <v>0</v>
      </c>
      <c r="Q34" s="82">
        <v>0</v>
      </c>
      <c r="R34" s="82">
        <v>0</v>
      </c>
      <c r="S34" s="82">
        <v>508</v>
      </c>
      <c r="T34" s="82">
        <v>0</v>
      </c>
      <c r="U34" s="82">
        <v>485</v>
      </c>
      <c r="V34" s="82">
        <v>0</v>
      </c>
      <c r="W34" s="82">
        <v>0</v>
      </c>
      <c r="X34" s="82">
        <v>512</v>
      </c>
      <c r="Y34" s="181">
        <v>510</v>
      </c>
      <c r="Z34" s="177">
        <v>0</v>
      </c>
      <c r="AA34" s="82">
        <v>0</v>
      </c>
      <c r="AB34" s="82">
        <v>0</v>
      </c>
      <c r="AC34" s="82">
        <v>0</v>
      </c>
    </row>
    <row r="35" spans="1:29" ht="14.1" customHeight="1" x14ac:dyDescent="0.25">
      <c r="A35" s="28">
        <f t="shared" si="0"/>
        <v>22</v>
      </c>
      <c r="B35" s="39" t="s">
        <v>407</v>
      </c>
      <c r="C35" s="40">
        <v>1207</v>
      </c>
      <c r="D35" s="41" t="s">
        <v>58</v>
      </c>
      <c r="E35" s="32">
        <f t="shared" si="1"/>
        <v>516</v>
      </c>
      <c r="F35" s="32" t="str">
        <f>VLOOKUP(E35,Tab!$U$2:$V$255,2,TRUE)</f>
        <v>Não</v>
      </c>
      <c r="G35" s="33">
        <f t="shared" si="2"/>
        <v>516</v>
      </c>
      <c r="H35" s="33">
        <f t="shared" si="3"/>
        <v>514</v>
      </c>
      <c r="I35" s="33">
        <f t="shared" si="4"/>
        <v>503</v>
      </c>
      <c r="J35" s="34">
        <f t="shared" si="5"/>
        <v>1533</v>
      </c>
      <c r="K35" s="35">
        <f t="shared" si="6"/>
        <v>511</v>
      </c>
      <c r="L35" s="36"/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82">
        <v>516</v>
      </c>
      <c r="V35" s="82">
        <v>0</v>
      </c>
      <c r="W35" s="82">
        <v>0</v>
      </c>
      <c r="X35" s="82">
        <v>503</v>
      </c>
      <c r="Y35" s="181">
        <v>514</v>
      </c>
      <c r="Z35" s="177">
        <v>0</v>
      </c>
      <c r="AA35" s="82">
        <v>0</v>
      </c>
      <c r="AB35" s="82">
        <v>0</v>
      </c>
      <c r="AC35" s="82">
        <v>0</v>
      </c>
    </row>
    <row r="36" spans="1:29" ht="14.1" customHeight="1" x14ac:dyDescent="0.25">
      <c r="A36" s="28">
        <f t="shared" si="0"/>
        <v>23</v>
      </c>
      <c r="B36" s="170" t="s">
        <v>239</v>
      </c>
      <c r="C36" s="171">
        <v>10362</v>
      </c>
      <c r="D36" s="172" t="s">
        <v>122</v>
      </c>
      <c r="E36" s="32">
        <f t="shared" si="1"/>
        <v>510</v>
      </c>
      <c r="F36" s="32" t="str">
        <f>VLOOKUP(E36,Tab!$U$2:$V$255,2,TRUE)</f>
        <v>Não</v>
      </c>
      <c r="G36" s="33">
        <f t="shared" si="2"/>
        <v>516</v>
      </c>
      <c r="H36" s="33">
        <f t="shared" si="3"/>
        <v>510</v>
      </c>
      <c r="I36" s="33">
        <f t="shared" si="4"/>
        <v>506</v>
      </c>
      <c r="J36" s="34">
        <f t="shared" si="5"/>
        <v>1532</v>
      </c>
      <c r="K36" s="35">
        <f t="shared" si="6"/>
        <v>510.66666666666669</v>
      </c>
      <c r="L36" s="36"/>
      <c r="M36" s="82">
        <v>510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82">
        <v>0</v>
      </c>
      <c r="U36" s="82">
        <v>0</v>
      </c>
      <c r="V36" s="82">
        <v>0</v>
      </c>
      <c r="W36" s="82">
        <v>0</v>
      </c>
      <c r="X36" s="82">
        <v>0</v>
      </c>
      <c r="Y36" s="181">
        <v>0</v>
      </c>
      <c r="Z36" s="177">
        <v>506</v>
      </c>
      <c r="AA36" s="82">
        <v>0</v>
      </c>
      <c r="AB36" s="82">
        <v>0</v>
      </c>
      <c r="AC36" s="82">
        <v>516</v>
      </c>
    </row>
    <row r="37" spans="1:29" ht="14.1" customHeight="1" x14ac:dyDescent="0.25">
      <c r="A37" s="28">
        <f t="shared" si="0"/>
        <v>24</v>
      </c>
      <c r="B37" s="46" t="s">
        <v>192</v>
      </c>
      <c r="C37" s="63">
        <v>8047</v>
      </c>
      <c r="D37" s="47" t="s">
        <v>96</v>
      </c>
      <c r="E37" s="32">
        <f t="shared" si="1"/>
        <v>525</v>
      </c>
      <c r="F37" s="32" t="str">
        <f>VLOOKUP(E37,Tab!$U$2:$V$255,2,TRUE)</f>
        <v>Não</v>
      </c>
      <c r="G37" s="33">
        <f t="shared" si="2"/>
        <v>525</v>
      </c>
      <c r="H37" s="33">
        <f t="shared" si="3"/>
        <v>503</v>
      </c>
      <c r="I37" s="33">
        <f t="shared" si="4"/>
        <v>500</v>
      </c>
      <c r="J37" s="34">
        <f t="shared" si="5"/>
        <v>1528</v>
      </c>
      <c r="K37" s="35">
        <f t="shared" si="6"/>
        <v>509.33333333333331</v>
      </c>
      <c r="L37" s="36"/>
      <c r="M37" s="82">
        <v>0</v>
      </c>
      <c r="N37" s="82">
        <v>500</v>
      </c>
      <c r="O37" s="82">
        <v>0</v>
      </c>
      <c r="P37" s="82">
        <v>0</v>
      </c>
      <c r="Q37" s="82">
        <v>0</v>
      </c>
      <c r="R37" s="82">
        <v>0</v>
      </c>
      <c r="S37" s="82">
        <v>503</v>
      </c>
      <c r="T37" s="82">
        <v>0</v>
      </c>
      <c r="U37" s="82">
        <v>0</v>
      </c>
      <c r="V37" s="82">
        <v>0</v>
      </c>
      <c r="W37" s="82">
        <v>0</v>
      </c>
      <c r="X37" s="82">
        <v>525</v>
      </c>
      <c r="Y37" s="181">
        <v>0</v>
      </c>
      <c r="Z37" s="177">
        <v>0</v>
      </c>
      <c r="AA37" s="82">
        <v>0</v>
      </c>
      <c r="AB37" s="82">
        <v>0</v>
      </c>
      <c r="AC37" s="82">
        <v>0</v>
      </c>
    </row>
    <row r="38" spans="1:29" ht="14.1" customHeight="1" x14ac:dyDescent="0.25">
      <c r="A38" s="28">
        <f t="shared" si="0"/>
        <v>25</v>
      </c>
      <c r="B38" s="170" t="s">
        <v>221</v>
      </c>
      <c r="C38" s="171">
        <v>362</v>
      </c>
      <c r="D38" s="172" t="s">
        <v>85</v>
      </c>
      <c r="E38" s="32">
        <f t="shared" si="1"/>
        <v>534</v>
      </c>
      <c r="F38" s="32" t="str">
        <f>VLOOKUP(E38,Tab!$U$2:$V$255,2,TRUE)</f>
        <v>Não</v>
      </c>
      <c r="G38" s="33">
        <f t="shared" si="2"/>
        <v>535</v>
      </c>
      <c r="H38" s="33">
        <f t="shared" si="3"/>
        <v>534</v>
      </c>
      <c r="I38" s="33">
        <f t="shared" si="4"/>
        <v>458</v>
      </c>
      <c r="J38" s="34">
        <f t="shared" si="5"/>
        <v>1527</v>
      </c>
      <c r="K38" s="35">
        <f t="shared" si="6"/>
        <v>509</v>
      </c>
      <c r="L38" s="36"/>
      <c r="M38" s="82">
        <v>0</v>
      </c>
      <c r="N38" s="82">
        <v>0</v>
      </c>
      <c r="O38" s="82">
        <v>458</v>
      </c>
      <c r="P38" s="82">
        <v>0</v>
      </c>
      <c r="Q38" s="82">
        <v>0</v>
      </c>
      <c r="R38" s="82">
        <v>534</v>
      </c>
      <c r="S38" s="82">
        <v>0</v>
      </c>
      <c r="T38" s="82">
        <v>0</v>
      </c>
      <c r="U38" s="82">
        <v>0</v>
      </c>
      <c r="V38" s="82">
        <v>0</v>
      </c>
      <c r="W38" s="82">
        <v>0</v>
      </c>
      <c r="X38" s="82">
        <v>0</v>
      </c>
      <c r="Y38" s="181">
        <v>0</v>
      </c>
      <c r="Z38" s="177">
        <v>535</v>
      </c>
      <c r="AA38" s="82">
        <v>0</v>
      </c>
      <c r="AB38" s="82">
        <v>0</v>
      </c>
      <c r="AC38" s="82">
        <v>0</v>
      </c>
    </row>
    <row r="39" spans="1:29" ht="14.1" customHeight="1" x14ac:dyDescent="0.25">
      <c r="A39" s="28">
        <f t="shared" si="0"/>
        <v>26</v>
      </c>
      <c r="B39" s="170" t="s">
        <v>107</v>
      </c>
      <c r="C39" s="171">
        <v>314</v>
      </c>
      <c r="D39" s="172" t="s">
        <v>38</v>
      </c>
      <c r="E39" s="32">
        <f t="shared" si="1"/>
        <v>526</v>
      </c>
      <c r="F39" s="32" t="str">
        <f>VLOOKUP(E39,Tab!$U$2:$V$255,2,TRUE)</f>
        <v>Não</v>
      </c>
      <c r="G39" s="33">
        <f t="shared" si="2"/>
        <v>526</v>
      </c>
      <c r="H39" s="33">
        <f t="shared" si="3"/>
        <v>503</v>
      </c>
      <c r="I39" s="33">
        <f t="shared" si="4"/>
        <v>492</v>
      </c>
      <c r="J39" s="34">
        <f t="shared" si="5"/>
        <v>1521</v>
      </c>
      <c r="K39" s="35">
        <f t="shared" si="6"/>
        <v>507</v>
      </c>
      <c r="L39" s="36"/>
      <c r="M39" s="82">
        <v>490</v>
      </c>
      <c r="N39" s="82">
        <v>0</v>
      </c>
      <c r="O39" s="82">
        <v>0</v>
      </c>
      <c r="P39" s="82">
        <v>0</v>
      </c>
      <c r="Q39" s="82">
        <v>492</v>
      </c>
      <c r="R39" s="82">
        <v>0</v>
      </c>
      <c r="S39" s="82">
        <v>0</v>
      </c>
      <c r="T39" s="82">
        <v>526</v>
      </c>
      <c r="U39" s="82">
        <v>0</v>
      </c>
      <c r="V39" s="82">
        <v>0</v>
      </c>
      <c r="W39" s="82">
        <v>491</v>
      </c>
      <c r="X39" s="82">
        <v>0</v>
      </c>
      <c r="Y39" s="181">
        <v>0</v>
      </c>
      <c r="Z39" s="177">
        <v>0</v>
      </c>
      <c r="AA39" s="82">
        <v>0</v>
      </c>
      <c r="AB39" s="82">
        <v>0</v>
      </c>
      <c r="AC39" s="82">
        <v>503</v>
      </c>
    </row>
    <row r="40" spans="1:29" ht="14.1" customHeight="1" x14ac:dyDescent="0.25">
      <c r="A40" s="28">
        <f t="shared" si="0"/>
        <v>27</v>
      </c>
      <c r="B40" s="39" t="s">
        <v>84</v>
      </c>
      <c r="C40" s="40">
        <v>2090</v>
      </c>
      <c r="D40" s="41" t="s">
        <v>85</v>
      </c>
      <c r="E40" s="32">
        <f t="shared" si="1"/>
        <v>505</v>
      </c>
      <c r="F40" s="32" t="str">
        <f>VLOOKUP(E40,Tab!$U$2:$V$255,2,TRUE)</f>
        <v>Não</v>
      </c>
      <c r="G40" s="33">
        <f t="shared" si="2"/>
        <v>505</v>
      </c>
      <c r="H40" s="33">
        <f t="shared" si="3"/>
        <v>505</v>
      </c>
      <c r="I40" s="33">
        <f t="shared" si="4"/>
        <v>499</v>
      </c>
      <c r="J40" s="34">
        <f t="shared" si="5"/>
        <v>1509</v>
      </c>
      <c r="K40" s="35">
        <f t="shared" si="6"/>
        <v>503</v>
      </c>
      <c r="L40" s="36"/>
      <c r="M40" s="82">
        <v>0</v>
      </c>
      <c r="N40" s="82">
        <v>0</v>
      </c>
      <c r="O40" s="82">
        <v>499</v>
      </c>
      <c r="P40" s="82">
        <v>0</v>
      </c>
      <c r="Q40" s="82">
        <v>0</v>
      </c>
      <c r="R40" s="82">
        <v>505</v>
      </c>
      <c r="S40" s="82">
        <v>0</v>
      </c>
      <c r="T40" s="82">
        <v>0</v>
      </c>
      <c r="U40" s="82">
        <v>0</v>
      </c>
      <c r="V40" s="82">
        <v>0</v>
      </c>
      <c r="W40" s="82">
        <v>0</v>
      </c>
      <c r="X40" s="82">
        <v>0</v>
      </c>
      <c r="Y40" s="181">
        <v>0</v>
      </c>
      <c r="Z40" s="177">
        <v>505</v>
      </c>
      <c r="AA40" s="82">
        <v>0</v>
      </c>
      <c r="AB40" s="82">
        <v>0</v>
      </c>
      <c r="AC40" s="82">
        <v>0</v>
      </c>
    </row>
    <row r="41" spans="1:29" ht="14.1" customHeight="1" x14ac:dyDescent="0.25">
      <c r="A41" s="28">
        <f t="shared" si="0"/>
        <v>28</v>
      </c>
      <c r="B41" s="46" t="s">
        <v>420</v>
      </c>
      <c r="C41" s="63">
        <v>599</v>
      </c>
      <c r="D41" s="47" t="s">
        <v>58</v>
      </c>
      <c r="E41" s="32">
        <f t="shared" si="1"/>
        <v>512</v>
      </c>
      <c r="F41" s="32" t="str">
        <f>VLOOKUP(E41,Tab!$U$2:$V$255,2,TRUE)</f>
        <v>Não</v>
      </c>
      <c r="G41" s="33">
        <f t="shared" si="2"/>
        <v>512</v>
      </c>
      <c r="H41" s="33">
        <f t="shared" si="3"/>
        <v>498</v>
      </c>
      <c r="I41" s="33">
        <f t="shared" si="4"/>
        <v>498</v>
      </c>
      <c r="J41" s="34">
        <f t="shared" si="5"/>
        <v>1508</v>
      </c>
      <c r="K41" s="35">
        <f t="shared" si="6"/>
        <v>502.66666666666669</v>
      </c>
      <c r="L41" s="36"/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498</v>
      </c>
      <c r="T41" s="82">
        <v>0</v>
      </c>
      <c r="U41" s="82">
        <v>491</v>
      </c>
      <c r="V41" s="82">
        <v>0</v>
      </c>
      <c r="W41" s="82">
        <v>0</v>
      </c>
      <c r="X41" s="82">
        <v>512</v>
      </c>
      <c r="Y41" s="181">
        <v>498</v>
      </c>
      <c r="Z41" s="177">
        <v>0</v>
      </c>
      <c r="AA41" s="82">
        <v>0</v>
      </c>
      <c r="AB41" s="82">
        <v>0</v>
      </c>
      <c r="AC41" s="82">
        <v>0</v>
      </c>
    </row>
    <row r="42" spans="1:29" ht="14.1" customHeight="1" x14ac:dyDescent="0.25">
      <c r="A42" s="28">
        <f t="shared" si="0"/>
        <v>29</v>
      </c>
      <c r="B42" s="39" t="s">
        <v>161</v>
      </c>
      <c r="C42" s="40">
        <v>14112</v>
      </c>
      <c r="D42" s="41" t="s">
        <v>96</v>
      </c>
      <c r="E42" s="32">
        <f t="shared" si="1"/>
        <v>515</v>
      </c>
      <c r="F42" s="32" t="str">
        <f>VLOOKUP(E42,Tab!$U$2:$V$255,2,TRUE)</f>
        <v>Não</v>
      </c>
      <c r="G42" s="33">
        <f t="shared" si="2"/>
        <v>515</v>
      </c>
      <c r="H42" s="33">
        <f t="shared" si="3"/>
        <v>498</v>
      </c>
      <c r="I42" s="33">
        <f t="shared" si="4"/>
        <v>489</v>
      </c>
      <c r="J42" s="34">
        <f t="shared" si="5"/>
        <v>1502</v>
      </c>
      <c r="K42" s="35">
        <f t="shared" si="6"/>
        <v>500.66666666666669</v>
      </c>
      <c r="L42" s="36"/>
      <c r="M42" s="82">
        <v>0</v>
      </c>
      <c r="N42" s="82">
        <v>498</v>
      </c>
      <c r="O42" s="82">
        <v>0</v>
      </c>
      <c r="P42" s="82">
        <v>0</v>
      </c>
      <c r="Q42" s="82">
        <v>0</v>
      </c>
      <c r="R42" s="82">
        <v>0</v>
      </c>
      <c r="S42" s="82">
        <v>489</v>
      </c>
      <c r="T42" s="82">
        <v>0</v>
      </c>
      <c r="U42" s="82">
        <v>515</v>
      </c>
      <c r="V42" s="82">
        <v>0</v>
      </c>
      <c r="W42" s="82">
        <v>0</v>
      </c>
      <c r="X42" s="82">
        <v>0</v>
      </c>
      <c r="Y42" s="181">
        <v>407</v>
      </c>
      <c r="Z42" s="177">
        <v>0</v>
      </c>
      <c r="AA42" s="82">
        <v>0</v>
      </c>
      <c r="AB42" s="82">
        <v>0</v>
      </c>
      <c r="AC42" s="82">
        <v>0</v>
      </c>
    </row>
    <row r="43" spans="1:29" ht="14.1" customHeight="1" x14ac:dyDescent="0.25">
      <c r="A43" s="28">
        <f t="shared" si="0"/>
        <v>30</v>
      </c>
      <c r="B43" s="39" t="s">
        <v>95</v>
      </c>
      <c r="C43" s="40">
        <v>738</v>
      </c>
      <c r="D43" s="41" t="s">
        <v>96</v>
      </c>
      <c r="E43" s="32">
        <f t="shared" si="1"/>
        <v>508</v>
      </c>
      <c r="F43" s="32" t="str">
        <f>VLOOKUP(E43,Tab!$U$2:$V$255,2,TRUE)</f>
        <v>Não</v>
      </c>
      <c r="G43" s="33">
        <f t="shared" si="2"/>
        <v>508</v>
      </c>
      <c r="H43" s="33">
        <f t="shared" si="3"/>
        <v>490</v>
      </c>
      <c r="I43" s="33">
        <f t="shared" si="4"/>
        <v>480</v>
      </c>
      <c r="J43" s="34">
        <f t="shared" si="5"/>
        <v>1478</v>
      </c>
      <c r="K43" s="35">
        <f t="shared" si="6"/>
        <v>492.66666666666669</v>
      </c>
      <c r="L43" s="36"/>
      <c r="M43" s="82">
        <v>0</v>
      </c>
      <c r="N43" s="82">
        <v>508</v>
      </c>
      <c r="O43" s="82">
        <v>0</v>
      </c>
      <c r="P43" s="82">
        <v>0</v>
      </c>
      <c r="Q43" s="82">
        <v>0</v>
      </c>
      <c r="R43" s="82">
        <v>0</v>
      </c>
      <c r="S43" s="82">
        <v>470</v>
      </c>
      <c r="T43" s="82">
        <v>0</v>
      </c>
      <c r="U43" s="82">
        <v>480</v>
      </c>
      <c r="V43" s="82">
        <v>0</v>
      </c>
      <c r="W43" s="82">
        <v>0</v>
      </c>
      <c r="X43" s="82">
        <v>463</v>
      </c>
      <c r="Y43" s="181">
        <v>490</v>
      </c>
      <c r="Z43" s="177">
        <v>0</v>
      </c>
      <c r="AA43" s="82">
        <v>0</v>
      </c>
      <c r="AB43" s="82">
        <v>0</v>
      </c>
      <c r="AC43" s="82">
        <v>0</v>
      </c>
    </row>
    <row r="44" spans="1:29" ht="14.1" customHeight="1" x14ac:dyDescent="0.25">
      <c r="A44" s="28">
        <f t="shared" si="0"/>
        <v>31</v>
      </c>
      <c r="B44" s="39" t="s">
        <v>419</v>
      </c>
      <c r="C44" s="40">
        <v>49</v>
      </c>
      <c r="D44" s="41" t="s">
        <v>58</v>
      </c>
      <c r="E44" s="32">
        <f t="shared" si="1"/>
        <v>497</v>
      </c>
      <c r="F44" s="32" t="e">
        <f>VLOOKUP(E44,Tab!$U$2:$V$255,2,TRUE)</f>
        <v>#N/A</v>
      </c>
      <c r="G44" s="33">
        <f t="shared" si="2"/>
        <v>497</v>
      </c>
      <c r="H44" s="33">
        <f t="shared" si="3"/>
        <v>491</v>
      </c>
      <c r="I44" s="33">
        <f t="shared" si="4"/>
        <v>484</v>
      </c>
      <c r="J44" s="34">
        <f t="shared" si="5"/>
        <v>1472</v>
      </c>
      <c r="K44" s="35">
        <f t="shared" si="6"/>
        <v>490.66666666666669</v>
      </c>
      <c r="L44" s="36"/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484</v>
      </c>
      <c r="T44" s="82">
        <v>0</v>
      </c>
      <c r="U44" s="82">
        <v>491</v>
      </c>
      <c r="V44" s="82">
        <v>0</v>
      </c>
      <c r="W44" s="82">
        <v>0</v>
      </c>
      <c r="X44" s="82">
        <v>0</v>
      </c>
      <c r="Y44" s="181">
        <v>497</v>
      </c>
      <c r="Z44" s="177">
        <v>0</v>
      </c>
      <c r="AA44" s="82">
        <v>0</v>
      </c>
      <c r="AB44" s="82">
        <v>0</v>
      </c>
      <c r="AC44" s="82">
        <v>0</v>
      </c>
    </row>
    <row r="45" spans="1:29" ht="14.1" customHeight="1" x14ac:dyDescent="0.25">
      <c r="A45" s="28">
        <f t="shared" si="0"/>
        <v>32</v>
      </c>
      <c r="B45" s="39" t="s">
        <v>59</v>
      </c>
      <c r="C45" s="40">
        <v>9676</v>
      </c>
      <c r="D45" s="41" t="s">
        <v>53</v>
      </c>
      <c r="E45" s="32">
        <f t="shared" si="1"/>
        <v>0</v>
      </c>
      <c r="F45" s="32" t="e">
        <f>VLOOKUP(E45,Tab!$U$2:$V$255,2,TRUE)</f>
        <v>#N/A</v>
      </c>
      <c r="G45" s="33">
        <f t="shared" si="2"/>
        <v>539</v>
      </c>
      <c r="H45" s="33">
        <f t="shared" si="3"/>
        <v>509</v>
      </c>
      <c r="I45" s="33">
        <f t="shared" si="4"/>
        <v>417</v>
      </c>
      <c r="J45" s="34">
        <f t="shared" si="5"/>
        <v>1465</v>
      </c>
      <c r="K45" s="35">
        <f t="shared" si="6"/>
        <v>488.33333333333331</v>
      </c>
      <c r="L45" s="36"/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82">
        <v>0</v>
      </c>
      <c r="T45" s="82">
        <v>0</v>
      </c>
      <c r="U45" s="82">
        <v>0</v>
      </c>
      <c r="V45" s="82">
        <v>0</v>
      </c>
      <c r="W45" s="82">
        <v>0</v>
      </c>
      <c r="X45" s="82">
        <v>0</v>
      </c>
      <c r="Y45" s="181">
        <v>0</v>
      </c>
      <c r="Z45" s="177">
        <v>417</v>
      </c>
      <c r="AA45" s="82">
        <v>539</v>
      </c>
      <c r="AB45" s="82">
        <v>509</v>
      </c>
      <c r="AC45" s="82">
        <v>0</v>
      </c>
    </row>
    <row r="46" spans="1:29" ht="14.1" customHeight="1" x14ac:dyDescent="0.25">
      <c r="A46" s="28">
        <f t="shared" ref="A46:A77" si="7">A45+1</f>
        <v>33</v>
      </c>
      <c r="B46" s="39" t="s">
        <v>417</v>
      </c>
      <c r="C46" s="40">
        <v>12004</v>
      </c>
      <c r="D46" s="41" t="s">
        <v>56</v>
      </c>
      <c r="E46" s="32">
        <f t="shared" ref="E46:E77" si="8">MAX(M46:Y46)</f>
        <v>462</v>
      </c>
      <c r="F46" s="32" t="e">
        <f>VLOOKUP(E46,Tab!$U$2:$V$255,2,TRUE)</f>
        <v>#N/A</v>
      </c>
      <c r="G46" s="33">
        <f t="shared" ref="G46:G77" si="9">LARGE(M46:AC46,1)</f>
        <v>494</v>
      </c>
      <c r="H46" s="33">
        <f t="shared" ref="H46:H77" si="10">LARGE(M46:AC46,2)</f>
        <v>479</v>
      </c>
      <c r="I46" s="33">
        <f t="shared" ref="I46:I77" si="11">LARGE(M46:AC46,3)</f>
        <v>462</v>
      </c>
      <c r="J46" s="34">
        <f t="shared" ref="J46:J77" si="12">SUM(G46:I46)</f>
        <v>1435</v>
      </c>
      <c r="K46" s="35">
        <f t="shared" ref="K46:K77" si="13">J46/3</f>
        <v>478.33333333333331</v>
      </c>
      <c r="L46" s="36"/>
      <c r="M46" s="82">
        <v>0</v>
      </c>
      <c r="N46" s="82">
        <v>0</v>
      </c>
      <c r="O46" s="82">
        <v>462</v>
      </c>
      <c r="P46" s="82">
        <v>0</v>
      </c>
      <c r="Q46" s="82">
        <v>0</v>
      </c>
      <c r="R46" s="82">
        <v>428</v>
      </c>
      <c r="S46" s="82">
        <v>0</v>
      </c>
      <c r="T46" s="82">
        <v>0</v>
      </c>
      <c r="U46" s="82">
        <v>0</v>
      </c>
      <c r="V46" s="82">
        <v>0</v>
      </c>
      <c r="W46" s="82">
        <v>0</v>
      </c>
      <c r="X46" s="82">
        <v>0</v>
      </c>
      <c r="Y46" s="181">
        <v>0</v>
      </c>
      <c r="Z46" s="177">
        <v>479</v>
      </c>
      <c r="AA46" s="82">
        <v>494</v>
      </c>
      <c r="AB46" s="82">
        <v>0</v>
      </c>
      <c r="AC46" s="82">
        <v>0</v>
      </c>
    </row>
    <row r="47" spans="1:29" ht="14.1" customHeight="1" x14ac:dyDescent="0.25">
      <c r="A47" s="28">
        <f t="shared" si="7"/>
        <v>34</v>
      </c>
      <c r="B47" s="39" t="s">
        <v>127</v>
      </c>
      <c r="C47" s="40">
        <v>11751</v>
      </c>
      <c r="D47" s="41" t="s">
        <v>128</v>
      </c>
      <c r="E47" s="32">
        <f t="shared" si="8"/>
        <v>491</v>
      </c>
      <c r="F47" s="32" t="e">
        <f>VLOOKUP(E47,Tab!$U$2:$V$255,2,TRUE)</f>
        <v>#N/A</v>
      </c>
      <c r="G47" s="33">
        <f t="shared" si="9"/>
        <v>491</v>
      </c>
      <c r="H47" s="33">
        <f t="shared" si="10"/>
        <v>466</v>
      </c>
      <c r="I47" s="33">
        <f t="shared" si="11"/>
        <v>465</v>
      </c>
      <c r="J47" s="34">
        <f t="shared" si="12"/>
        <v>1422</v>
      </c>
      <c r="K47" s="35">
        <f t="shared" si="13"/>
        <v>474</v>
      </c>
      <c r="L47" s="36"/>
      <c r="M47" s="82">
        <v>0</v>
      </c>
      <c r="N47" s="82">
        <v>0</v>
      </c>
      <c r="O47" s="82">
        <v>0</v>
      </c>
      <c r="P47" s="82">
        <v>0</v>
      </c>
      <c r="Q47" s="82">
        <v>466</v>
      </c>
      <c r="R47" s="82">
        <v>0</v>
      </c>
      <c r="S47" s="82">
        <v>0</v>
      </c>
      <c r="T47" s="82">
        <v>465</v>
      </c>
      <c r="U47" s="82">
        <v>0</v>
      </c>
      <c r="V47" s="82">
        <v>0</v>
      </c>
      <c r="W47" s="82">
        <v>491</v>
      </c>
      <c r="X47" s="82">
        <v>0</v>
      </c>
      <c r="Y47" s="181">
        <v>0</v>
      </c>
      <c r="Z47" s="177">
        <v>0</v>
      </c>
      <c r="AA47" s="82">
        <v>0</v>
      </c>
      <c r="AB47" s="82">
        <v>0</v>
      </c>
      <c r="AC47" s="82">
        <v>0</v>
      </c>
    </row>
    <row r="48" spans="1:29" ht="14.1" customHeight="1" x14ac:dyDescent="0.25">
      <c r="A48" s="28">
        <f t="shared" si="7"/>
        <v>35</v>
      </c>
      <c r="B48" s="39" t="s">
        <v>125</v>
      </c>
      <c r="C48" s="40">
        <v>7899</v>
      </c>
      <c r="D48" s="41" t="s">
        <v>58</v>
      </c>
      <c r="E48" s="32">
        <f t="shared" si="8"/>
        <v>486</v>
      </c>
      <c r="F48" s="32" t="e">
        <f>VLOOKUP(E48,Tab!$U$2:$V$255,2,TRUE)</f>
        <v>#N/A</v>
      </c>
      <c r="G48" s="33">
        <f t="shared" si="9"/>
        <v>486</v>
      </c>
      <c r="H48" s="33">
        <f t="shared" si="10"/>
        <v>454</v>
      </c>
      <c r="I48" s="33">
        <f t="shared" si="11"/>
        <v>453</v>
      </c>
      <c r="J48" s="34">
        <f t="shared" si="12"/>
        <v>1393</v>
      </c>
      <c r="K48" s="35">
        <f t="shared" si="13"/>
        <v>464.33333333333331</v>
      </c>
      <c r="L48" s="36"/>
      <c r="M48" s="82">
        <v>0</v>
      </c>
      <c r="N48" s="82">
        <v>453</v>
      </c>
      <c r="O48" s="82">
        <v>0</v>
      </c>
      <c r="P48" s="82">
        <v>0</v>
      </c>
      <c r="Q48" s="82">
        <v>0</v>
      </c>
      <c r="R48" s="82">
        <v>0</v>
      </c>
      <c r="S48" s="82">
        <v>421</v>
      </c>
      <c r="T48" s="82">
        <v>0</v>
      </c>
      <c r="U48" s="82">
        <v>486</v>
      </c>
      <c r="V48" s="82">
        <v>0</v>
      </c>
      <c r="W48" s="82">
        <v>0</v>
      </c>
      <c r="X48" s="82">
        <v>0</v>
      </c>
      <c r="Y48" s="181">
        <v>454</v>
      </c>
      <c r="Z48" s="177">
        <v>0</v>
      </c>
      <c r="AA48" s="82">
        <v>0</v>
      </c>
      <c r="AB48" s="82">
        <v>0</v>
      </c>
      <c r="AC48" s="82">
        <v>0</v>
      </c>
    </row>
    <row r="49" spans="1:29" ht="14.1" customHeight="1" x14ac:dyDescent="0.25">
      <c r="A49" s="28">
        <f t="shared" si="7"/>
        <v>36</v>
      </c>
      <c r="B49" s="39" t="s">
        <v>214</v>
      </c>
      <c r="C49" s="40">
        <v>12</v>
      </c>
      <c r="D49" s="41" t="s">
        <v>62</v>
      </c>
      <c r="E49" s="32">
        <f t="shared" si="8"/>
        <v>460</v>
      </c>
      <c r="F49" s="32" t="e">
        <f>VLOOKUP(E49,Tab!$U$2:$V$255,2,TRUE)</f>
        <v>#N/A</v>
      </c>
      <c r="G49" s="33">
        <f t="shared" si="9"/>
        <v>463</v>
      </c>
      <c r="H49" s="33">
        <f t="shared" si="10"/>
        <v>460</v>
      </c>
      <c r="I49" s="33">
        <f t="shared" si="11"/>
        <v>459</v>
      </c>
      <c r="J49" s="34">
        <f t="shared" si="12"/>
        <v>1382</v>
      </c>
      <c r="K49" s="35">
        <f t="shared" si="13"/>
        <v>460.66666666666669</v>
      </c>
      <c r="L49" s="36"/>
      <c r="M49" s="82">
        <v>0</v>
      </c>
      <c r="N49" s="82">
        <v>0</v>
      </c>
      <c r="O49" s="82">
        <v>460</v>
      </c>
      <c r="P49" s="82">
        <v>459</v>
      </c>
      <c r="Q49" s="82">
        <v>0</v>
      </c>
      <c r="R49" s="82">
        <v>0</v>
      </c>
      <c r="S49" s="82">
        <v>0</v>
      </c>
      <c r="T49" s="82">
        <v>0</v>
      </c>
      <c r="U49" s="82">
        <v>0</v>
      </c>
      <c r="V49" s="82">
        <v>0</v>
      </c>
      <c r="W49" s="82">
        <v>0</v>
      </c>
      <c r="X49" s="82">
        <v>0</v>
      </c>
      <c r="Y49" s="181">
        <v>0</v>
      </c>
      <c r="Z49" s="177">
        <v>463</v>
      </c>
      <c r="AA49" s="82">
        <v>0</v>
      </c>
      <c r="AB49" s="82">
        <v>0</v>
      </c>
      <c r="AC49" s="82">
        <v>0</v>
      </c>
    </row>
    <row r="50" spans="1:29" ht="14.1" customHeight="1" x14ac:dyDescent="0.25">
      <c r="A50" s="28">
        <f t="shared" si="7"/>
        <v>37</v>
      </c>
      <c r="B50" s="46" t="s">
        <v>115</v>
      </c>
      <c r="C50" s="63">
        <v>62</v>
      </c>
      <c r="D50" s="47" t="s">
        <v>62</v>
      </c>
      <c r="E50" s="32">
        <f t="shared" si="8"/>
        <v>450</v>
      </c>
      <c r="F50" s="32" t="e">
        <f>VLOOKUP(E50,Tab!$U$2:$V$255,2,TRUE)</f>
        <v>#N/A</v>
      </c>
      <c r="G50" s="33">
        <f t="shared" si="9"/>
        <v>466</v>
      </c>
      <c r="H50" s="33">
        <f t="shared" si="10"/>
        <v>450</v>
      </c>
      <c r="I50" s="33">
        <f t="shared" si="11"/>
        <v>444</v>
      </c>
      <c r="J50" s="34">
        <f t="shared" si="12"/>
        <v>1360</v>
      </c>
      <c r="K50" s="35">
        <f t="shared" si="13"/>
        <v>453.33333333333331</v>
      </c>
      <c r="L50" s="36"/>
      <c r="M50" s="82">
        <v>0</v>
      </c>
      <c r="N50" s="82">
        <v>0</v>
      </c>
      <c r="O50" s="82">
        <v>0</v>
      </c>
      <c r="P50" s="82">
        <v>450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82">
        <v>0</v>
      </c>
      <c r="W50" s="82">
        <v>0</v>
      </c>
      <c r="X50" s="82">
        <v>0</v>
      </c>
      <c r="Y50" s="181">
        <v>0</v>
      </c>
      <c r="Z50" s="177">
        <v>466</v>
      </c>
      <c r="AA50" s="82">
        <v>444</v>
      </c>
      <c r="AB50" s="82">
        <v>394</v>
      </c>
      <c r="AC50" s="82">
        <v>0</v>
      </c>
    </row>
    <row r="51" spans="1:29" ht="14.1" customHeight="1" x14ac:dyDescent="0.25">
      <c r="A51" s="28">
        <f t="shared" si="7"/>
        <v>38</v>
      </c>
      <c r="B51" s="39" t="s">
        <v>94</v>
      </c>
      <c r="C51" s="40">
        <v>4833</v>
      </c>
      <c r="D51" s="41" t="s">
        <v>62</v>
      </c>
      <c r="E51" s="32">
        <f t="shared" si="8"/>
        <v>469</v>
      </c>
      <c r="F51" s="32" t="e">
        <f>VLOOKUP(E51,Tab!$U$2:$V$255,2,TRUE)</f>
        <v>#N/A</v>
      </c>
      <c r="G51" s="33">
        <f t="shared" si="9"/>
        <v>469</v>
      </c>
      <c r="H51" s="33">
        <f t="shared" si="10"/>
        <v>449</v>
      </c>
      <c r="I51" s="33">
        <f t="shared" si="11"/>
        <v>437</v>
      </c>
      <c r="J51" s="34">
        <f t="shared" si="12"/>
        <v>1355</v>
      </c>
      <c r="K51" s="35">
        <f t="shared" si="13"/>
        <v>451.66666666666669</v>
      </c>
      <c r="L51" s="36"/>
      <c r="M51" s="82">
        <v>0</v>
      </c>
      <c r="N51" s="82">
        <v>0</v>
      </c>
      <c r="O51" s="82">
        <v>449</v>
      </c>
      <c r="P51" s="82">
        <v>469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181">
        <v>0</v>
      </c>
      <c r="Z51" s="177">
        <v>437</v>
      </c>
      <c r="AA51" s="82">
        <v>0</v>
      </c>
      <c r="AB51" s="82">
        <v>0</v>
      </c>
      <c r="AC51" s="82">
        <v>0</v>
      </c>
    </row>
    <row r="52" spans="1:29" ht="14.1" customHeight="1" x14ac:dyDescent="0.25">
      <c r="A52" s="28">
        <f t="shared" si="7"/>
        <v>39</v>
      </c>
      <c r="B52" s="39" t="s">
        <v>131</v>
      </c>
      <c r="C52" s="40">
        <v>11931</v>
      </c>
      <c r="D52" s="41" t="s">
        <v>96</v>
      </c>
      <c r="E52" s="32">
        <f t="shared" si="8"/>
        <v>471</v>
      </c>
      <c r="F52" s="32" t="e">
        <f>VLOOKUP(E52,Tab!$U$2:$V$255,2,TRUE)</f>
        <v>#N/A</v>
      </c>
      <c r="G52" s="33">
        <f t="shared" si="9"/>
        <v>471</v>
      </c>
      <c r="H52" s="33">
        <f t="shared" si="10"/>
        <v>448</v>
      </c>
      <c r="I52" s="33">
        <f t="shared" si="11"/>
        <v>432</v>
      </c>
      <c r="J52" s="34">
        <f t="shared" si="12"/>
        <v>1351</v>
      </c>
      <c r="K52" s="35">
        <f t="shared" si="13"/>
        <v>450.33333333333331</v>
      </c>
      <c r="L52" s="36"/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448</v>
      </c>
      <c r="T52" s="82">
        <v>0</v>
      </c>
      <c r="U52" s="82">
        <v>471</v>
      </c>
      <c r="V52" s="82">
        <v>0</v>
      </c>
      <c r="W52" s="82">
        <v>0</v>
      </c>
      <c r="X52" s="82">
        <v>0</v>
      </c>
      <c r="Y52" s="181">
        <v>432</v>
      </c>
      <c r="Z52" s="177">
        <v>0</v>
      </c>
      <c r="AA52" s="82">
        <v>0</v>
      </c>
      <c r="AB52" s="82">
        <v>0</v>
      </c>
      <c r="AC52" s="82">
        <v>0</v>
      </c>
    </row>
    <row r="53" spans="1:29" ht="14.1" customHeight="1" x14ac:dyDescent="0.25">
      <c r="A53" s="28">
        <f t="shared" si="7"/>
        <v>40</v>
      </c>
      <c r="B53" s="46" t="s">
        <v>168</v>
      </c>
      <c r="C53" s="63">
        <v>4353</v>
      </c>
      <c r="D53" s="47" t="s">
        <v>41</v>
      </c>
      <c r="E53" s="32">
        <f t="shared" si="8"/>
        <v>443</v>
      </c>
      <c r="F53" s="32" t="e">
        <f>VLOOKUP(E53,Tab!$U$2:$V$255,2,TRUE)</f>
        <v>#N/A</v>
      </c>
      <c r="G53" s="33">
        <f t="shared" si="9"/>
        <v>460</v>
      </c>
      <c r="H53" s="33">
        <f t="shared" si="10"/>
        <v>443</v>
      </c>
      <c r="I53" s="33">
        <f t="shared" si="11"/>
        <v>422</v>
      </c>
      <c r="J53" s="34">
        <f t="shared" si="12"/>
        <v>1325</v>
      </c>
      <c r="K53" s="35">
        <f t="shared" si="13"/>
        <v>441.66666666666669</v>
      </c>
      <c r="L53" s="36"/>
      <c r="M53" s="82">
        <v>0</v>
      </c>
      <c r="N53" s="82">
        <v>0</v>
      </c>
      <c r="O53" s="82">
        <v>422</v>
      </c>
      <c r="P53" s="82">
        <v>0</v>
      </c>
      <c r="Q53" s="82">
        <v>0</v>
      </c>
      <c r="R53" s="82">
        <v>443</v>
      </c>
      <c r="S53" s="82">
        <v>0</v>
      </c>
      <c r="T53" s="82">
        <v>0</v>
      </c>
      <c r="U53" s="82">
        <v>0</v>
      </c>
      <c r="V53" s="82">
        <v>0</v>
      </c>
      <c r="W53" s="82">
        <v>0</v>
      </c>
      <c r="X53" s="82">
        <v>0</v>
      </c>
      <c r="Y53" s="181">
        <v>0</v>
      </c>
      <c r="Z53" s="177">
        <v>460</v>
      </c>
      <c r="AA53" s="82">
        <v>0</v>
      </c>
      <c r="AB53" s="82">
        <v>0</v>
      </c>
      <c r="AC53" s="82">
        <v>0</v>
      </c>
    </row>
    <row r="54" spans="1:29" ht="14.1" customHeight="1" x14ac:dyDescent="0.25">
      <c r="A54" s="28">
        <f t="shared" si="7"/>
        <v>41</v>
      </c>
      <c r="B54" s="39" t="s">
        <v>388</v>
      </c>
      <c r="C54" s="40">
        <v>8676</v>
      </c>
      <c r="D54" s="41" t="s">
        <v>58</v>
      </c>
      <c r="E54" s="32">
        <f t="shared" si="8"/>
        <v>472</v>
      </c>
      <c r="F54" s="32" t="e">
        <f>VLOOKUP(E54,Tab!$U$2:$V$255,2,TRUE)</f>
        <v>#N/A</v>
      </c>
      <c r="G54" s="33">
        <f t="shared" si="9"/>
        <v>472</v>
      </c>
      <c r="H54" s="33">
        <f t="shared" si="10"/>
        <v>471</v>
      </c>
      <c r="I54" s="33">
        <f t="shared" si="11"/>
        <v>378</v>
      </c>
      <c r="J54" s="34">
        <f t="shared" si="12"/>
        <v>1321</v>
      </c>
      <c r="K54" s="35">
        <f t="shared" si="13"/>
        <v>440.33333333333331</v>
      </c>
      <c r="L54" s="36"/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82">
        <v>472</v>
      </c>
      <c r="T54" s="82">
        <v>0</v>
      </c>
      <c r="U54" s="82">
        <v>471</v>
      </c>
      <c r="V54" s="82">
        <v>0</v>
      </c>
      <c r="W54" s="82">
        <v>0</v>
      </c>
      <c r="X54" s="82">
        <v>378</v>
      </c>
      <c r="Y54" s="181">
        <v>0</v>
      </c>
      <c r="Z54" s="177">
        <v>0</v>
      </c>
      <c r="AA54" s="82">
        <v>0</v>
      </c>
      <c r="AB54" s="82">
        <v>0</v>
      </c>
      <c r="AC54" s="82">
        <v>0</v>
      </c>
    </row>
    <row r="55" spans="1:29" ht="14.1" customHeight="1" x14ac:dyDescent="0.25">
      <c r="A55" s="28">
        <f t="shared" si="7"/>
        <v>42</v>
      </c>
      <c r="B55" s="39" t="s">
        <v>413</v>
      </c>
      <c r="C55" s="40">
        <v>1024</v>
      </c>
      <c r="D55" s="41" t="s">
        <v>62</v>
      </c>
      <c r="E55" s="32">
        <f t="shared" si="8"/>
        <v>448</v>
      </c>
      <c r="F55" s="32" t="e">
        <f>VLOOKUP(E55,Tab!$U$2:$V$255,2,TRUE)</f>
        <v>#N/A</v>
      </c>
      <c r="G55" s="33">
        <f t="shared" si="9"/>
        <v>448</v>
      </c>
      <c r="H55" s="33">
        <f t="shared" si="10"/>
        <v>442</v>
      </c>
      <c r="I55" s="33">
        <f t="shared" si="11"/>
        <v>416</v>
      </c>
      <c r="J55" s="34">
        <f t="shared" si="12"/>
        <v>1306</v>
      </c>
      <c r="K55" s="35">
        <f t="shared" si="13"/>
        <v>435.33333333333331</v>
      </c>
      <c r="L55" s="36"/>
      <c r="M55" s="82">
        <v>0</v>
      </c>
      <c r="N55" s="82">
        <v>0</v>
      </c>
      <c r="O55" s="82">
        <v>448</v>
      </c>
      <c r="P55" s="82">
        <v>416</v>
      </c>
      <c r="Q55" s="82">
        <v>0</v>
      </c>
      <c r="R55" s="82">
        <v>442</v>
      </c>
      <c r="S55" s="82">
        <v>0</v>
      </c>
      <c r="T55" s="82">
        <v>0</v>
      </c>
      <c r="U55" s="82">
        <v>0</v>
      </c>
      <c r="V55" s="82">
        <v>0</v>
      </c>
      <c r="W55" s="82">
        <v>0</v>
      </c>
      <c r="X55" s="82">
        <v>0</v>
      </c>
      <c r="Y55" s="181">
        <v>0</v>
      </c>
      <c r="Z55" s="177">
        <v>395</v>
      </c>
      <c r="AA55" s="82">
        <v>410</v>
      </c>
      <c r="AB55" s="82">
        <v>416</v>
      </c>
      <c r="AC55" s="82">
        <v>0</v>
      </c>
    </row>
    <row r="56" spans="1:29" ht="14.1" customHeight="1" x14ac:dyDescent="0.25">
      <c r="A56" s="28">
        <f t="shared" si="7"/>
        <v>43</v>
      </c>
      <c r="B56" s="39" t="s">
        <v>389</v>
      </c>
      <c r="C56" s="40">
        <v>10463</v>
      </c>
      <c r="D56" s="41" t="s">
        <v>58</v>
      </c>
      <c r="E56" s="32">
        <f t="shared" si="8"/>
        <v>461</v>
      </c>
      <c r="F56" s="32" t="e">
        <f>VLOOKUP(E56,Tab!$U$2:$V$255,2,TRUE)</f>
        <v>#N/A</v>
      </c>
      <c r="G56" s="33">
        <f t="shared" si="9"/>
        <v>461</v>
      </c>
      <c r="H56" s="33">
        <f t="shared" si="10"/>
        <v>453</v>
      </c>
      <c r="I56" s="33">
        <f t="shared" si="11"/>
        <v>371</v>
      </c>
      <c r="J56" s="34">
        <f t="shared" si="12"/>
        <v>1285</v>
      </c>
      <c r="K56" s="35">
        <f t="shared" si="13"/>
        <v>428.33333333333331</v>
      </c>
      <c r="L56" s="36"/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371</v>
      </c>
      <c r="T56" s="82">
        <v>0</v>
      </c>
      <c r="U56" s="82">
        <v>453</v>
      </c>
      <c r="V56" s="82">
        <v>0</v>
      </c>
      <c r="W56" s="82">
        <v>0</v>
      </c>
      <c r="X56" s="82">
        <v>0</v>
      </c>
      <c r="Y56" s="181">
        <v>461</v>
      </c>
      <c r="Z56" s="177">
        <v>0</v>
      </c>
      <c r="AA56" s="82">
        <v>0</v>
      </c>
      <c r="AB56" s="82">
        <v>0</v>
      </c>
      <c r="AC56" s="82">
        <v>0</v>
      </c>
    </row>
    <row r="57" spans="1:29" ht="14.1" customHeight="1" x14ac:dyDescent="0.25">
      <c r="A57" s="28">
        <f t="shared" si="7"/>
        <v>44</v>
      </c>
      <c r="B57" s="39" t="s">
        <v>547</v>
      </c>
      <c r="C57" s="40">
        <v>14113</v>
      </c>
      <c r="D57" s="41" t="s">
        <v>96</v>
      </c>
      <c r="E57" s="32">
        <f t="shared" si="8"/>
        <v>436</v>
      </c>
      <c r="F57" s="32" t="e">
        <f>VLOOKUP(E57,Tab!$U$2:$V$255,2,TRUE)</f>
        <v>#N/A</v>
      </c>
      <c r="G57" s="33">
        <f t="shared" si="9"/>
        <v>436</v>
      </c>
      <c r="H57" s="33">
        <f t="shared" si="10"/>
        <v>435</v>
      </c>
      <c r="I57" s="33">
        <f t="shared" si="11"/>
        <v>406</v>
      </c>
      <c r="J57" s="34">
        <f t="shared" si="12"/>
        <v>1277</v>
      </c>
      <c r="K57" s="35">
        <f t="shared" si="13"/>
        <v>425.66666666666669</v>
      </c>
      <c r="L57" s="36"/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436</v>
      </c>
      <c r="T57" s="82">
        <v>0</v>
      </c>
      <c r="U57" s="82">
        <v>435</v>
      </c>
      <c r="V57" s="82">
        <v>0</v>
      </c>
      <c r="W57" s="82">
        <v>0</v>
      </c>
      <c r="X57" s="82">
        <v>0</v>
      </c>
      <c r="Y57" s="181">
        <v>406</v>
      </c>
      <c r="Z57" s="177">
        <v>0</v>
      </c>
      <c r="AA57" s="82">
        <v>0</v>
      </c>
      <c r="AB57" s="82">
        <v>0</v>
      </c>
      <c r="AC57" s="82">
        <v>0</v>
      </c>
    </row>
    <row r="58" spans="1:29" ht="14.1" customHeight="1" x14ac:dyDescent="0.25">
      <c r="A58" s="28">
        <f t="shared" si="7"/>
        <v>45</v>
      </c>
      <c r="B58" s="39" t="s">
        <v>130</v>
      </c>
      <c r="C58" s="40">
        <v>6304</v>
      </c>
      <c r="D58" s="41" t="s">
        <v>58</v>
      </c>
      <c r="E58" s="32">
        <f t="shared" si="8"/>
        <v>427</v>
      </c>
      <c r="F58" s="32" t="e">
        <f>VLOOKUP(E58,Tab!$U$2:$V$255,2,TRUE)</f>
        <v>#N/A</v>
      </c>
      <c r="G58" s="33">
        <f t="shared" si="9"/>
        <v>427</v>
      </c>
      <c r="H58" s="33">
        <f t="shared" si="10"/>
        <v>425</v>
      </c>
      <c r="I58" s="33">
        <f t="shared" si="11"/>
        <v>420</v>
      </c>
      <c r="J58" s="34">
        <f t="shared" si="12"/>
        <v>1272</v>
      </c>
      <c r="K58" s="35">
        <f t="shared" si="13"/>
        <v>424</v>
      </c>
      <c r="L58" s="36"/>
      <c r="M58" s="82">
        <v>0</v>
      </c>
      <c r="N58" s="82">
        <v>425</v>
      </c>
      <c r="O58" s="82">
        <v>0</v>
      </c>
      <c r="P58" s="82">
        <v>0</v>
      </c>
      <c r="Q58" s="82">
        <v>0</v>
      </c>
      <c r="R58" s="82">
        <v>0</v>
      </c>
      <c r="S58" s="82">
        <v>427</v>
      </c>
      <c r="T58" s="82">
        <v>0</v>
      </c>
      <c r="U58" s="82">
        <v>420</v>
      </c>
      <c r="V58" s="82">
        <v>0</v>
      </c>
      <c r="W58" s="82">
        <v>0</v>
      </c>
      <c r="X58" s="82">
        <v>0</v>
      </c>
      <c r="Y58" s="181">
        <v>0</v>
      </c>
      <c r="Z58" s="177">
        <v>0</v>
      </c>
      <c r="AA58" s="82">
        <v>0</v>
      </c>
      <c r="AB58" s="82">
        <v>0</v>
      </c>
      <c r="AC58" s="82">
        <v>0</v>
      </c>
    </row>
    <row r="59" spans="1:29" ht="14.1" customHeight="1" x14ac:dyDescent="0.25">
      <c r="A59" s="28">
        <f t="shared" si="7"/>
        <v>46</v>
      </c>
      <c r="B59" s="39" t="s">
        <v>120</v>
      </c>
      <c r="C59" s="40">
        <v>192</v>
      </c>
      <c r="D59" s="41" t="s">
        <v>38</v>
      </c>
      <c r="E59" s="32">
        <f t="shared" si="8"/>
        <v>418</v>
      </c>
      <c r="F59" s="32" t="e">
        <f>VLOOKUP(E59,Tab!$U$2:$V$255,2,TRUE)</f>
        <v>#N/A</v>
      </c>
      <c r="G59" s="33">
        <f t="shared" si="9"/>
        <v>418</v>
      </c>
      <c r="H59" s="33">
        <f t="shared" si="10"/>
        <v>414</v>
      </c>
      <c r="I59" s="33">
        <f t="shared" si="11"/>
        <v>403</v>
      </c>
      <c r="J59" s="34">
        <f t="shared" si="12"/>
        <v>1235</v>
      </c>
      <c r="K59" s="35">
        <f t="shared" si="13"/>
        <v>411.66666666666669</v>
      </c>
      <c r="L59" s="36"/>
      <c r="M59" s="82">
        <v>0</v>
      </c>
      <c r="N59" s="82">
        <v>0</v>
      </c>
      <c r="O59" s="82">
        <v>0</v>
      </c>
      <c r="P59" s="82">
        <v>0</v>
      </c>
      <c r="Q59" s="82">
        <v>418</v>
      </c>
      <c r="R59" s="82">
        <v>0</v>
      </c>
      <c r="S59" s="82">
        <v>0</v>
      </c>
      <c r="T59" s="82">
        <v>403</v>
      </c>
      <c r="U59" s="82">
        <v>0</v>
      </c>
      <c r="V59" s="82">
        <v>0</v>
      </c>
      <c r="W59" s="82">
        <v>414</v>
      </c>
      <c r="X59" s="82">
        <v>0</v>
      </c>
      <c r="Y59" s="181">
        <v>0</v>
      </c>
      <c r="Z59" s="177">
        <v>0</v>
      </c>
      <c r="AA59" s="82">
        <v>0</v>
      </c>
      <c r="AB59" s="82">
        <v>0</v>
      </c>
      <c r="AC59" s="82">
        <v>0</v>
      </c>
    </row>
    <row r="60" spans="1:29" ht="14.1" customHeight="1" x14ac:dyDescent="0.25">
      <c r="A60" s="28">
        <f t="shared" si="7"/>
        <v>47</v>
      </c>
      <c r="B60" s="39" t="s">
        <v>374</v>
      </c>
      <c r="C60" s="40">
        <v>142</v>
      </c>
      <c r="D60" s="41" t="s">
        <v>62</v>
      </c>
      <c r="E60" s="32">
        <f t="shared" si="8"/>
        <v>433</v>
      </c>
      <c r="F60" s="32" t="e">
        <f>VLOOKUP(E60,Tab!$U$2:$V$255,2,TRUE)</f>
        <v>#N/A</v>
      </c>
      <c r="G60" s="33">
        <f t="shared" si="9"/>
        <v>433</v>
      </c>
      <c r="H60" s="33">
        <f t="shared" si="10"/>
        <v>405</v>
      </c>
      <c r="I60" s="33">
        <f t="shared" si="11"/>
        <v>367</v>
      </c>
      <c r="J60" s="34">
        <f t="shared" si="12"/>
        <v>1205</v>
      </c>
      <c r="K60" s="35">
        <f t="shared" si="13"/>
        <v>401.66666666666669</v>
      </c>
      <c r="L60" s="36"/>
      <c r="M60" s="82">
        <v>0</v>
      </c>
      <c r="N60" s="82">
        <v>0</v>
      </c>
      <c r="O60" s="82">
        <v>433</v>
      </c>
      <c r="P60" s="82">
        <v>0</v>
      </c>
      <c r="Q60" s="82">
        <v>0</v>
      </c>
      <c r="R60" s="82">
        <v>367</v>
      </c>
      <c r="S60" s="82">
        <v>0</v>
      </c>
      <c r="T60" s="82">
        <v>0</v>
      </c>
      <c r="U60" s="82">
        <v>0</v>
      </c>
      <c r="V60" s="82">
        <v>0</v>
      </c>
      <c r="W60" s="82">
        <v>0</v>
      </c>
      <c r="X60" s="82">
        <v>0</v>
      </c>
      <c r="Y60" s="181">
        <v>0</v>
      </c>
      <c r="Z60" s="177">
        <v>405</v>
      </c>
      <c r="AA60" s="82">
        <v>0</v>
      </c>
      <c r="AB60" s="82">
        <v>0</v>
      </c>
      <c r="AC60" s="82">
        <v>0</v>
      </c>
    </row>
    <row r="61" spans="1:29" ht="14.1" customHeight="1" x14ac:dyDescent="0.25">
      <c r="A61" s="28">
        <f t="shared" si="7"/>
        <v>48</v>
      </c>
      <c r="B61" s="39" t="s">
        <v>174</v>
      </c>
      <c r="C61" s="171">
        <v>38</v>
      </c>
      <c r="D61" s="41" t="s">
        <v>41</v>
      </c>
      <c r="E61" s="32">
        <f t="shared" si="8"/>
        <v>523</v>
      </c>
      <c r="F61" s="32" t="str">
        <f>VLOOKUP(E61,Tab!$U$2:$V$255,2,TRUE)</f>
        <v>Não</v>
      </c>
      <c r="G61" s="33">
        <f t="shared" si="9"/>
        <v>523</v>
      </c>
      <c r="H61" s="33">
        <f t="shared" si="10"/>
        <v>490</v>
      </c>
      <c r="I61" s="33">
        <f t="shared" si="11"/>
        <v>184</v>
      </c>
      <c r="J61" s="34">
        <f t="shared" si="12"/>
        <v>1197</v>
      </c>
      <c r="K61" s="35">
        <f t="shared" si="13"/>
        <v>399</v>
      </c>
      <c r="L61" s="36"/>
      <c r="M61" s="82">
        <v>0</v>
      </c>
      <c r="N61" s="82">
        <v>0</v>
      </c>
      <c r="O61" s="82">
        <v>490</v>
      </c>
      <c r="P61" s="82">
        <v>0</v>
      </c>
      <c r="Q61" s="82">
        <v>0</v>
      </c>
      <c r="R61" s="82">
        <v>523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181">
        <v>0</v>
      </c>
      <c r="Z61" s="177">
        <v>184</v>
      </c>
      <c r="AA61" s="82">
        <v>0</v>
      </c>
      <c r="AB61" s="82">
        <v>0</v>
      </c>
      <c r="AC61" s="82">
        <v>0</v>
      </c>
    </row>
    <row r="62" spans="1:29" ht="14.1" customHeight="1" x14ac:dyDescent="0.25">
      <c r="A62" s="28">
        <f t="shared" si="7"/>
        <v>49</v>
      </c>
      <c r="B62" s="46" t="s">
        <v>399</v>
      </c>
      <c r="C62" s="63">
        <v>1009</v>
      </c>
      <c r="D62" s="47" t="s">
        <v>289</v>
      </c>
      <c r="E62" s="32">
        <f t="shared" si="8"/>
        <v>409</v>
      </c>
      <c r="F62" s="32" t="e">
        <f>VLOOKUP(E62,Tab!$U$2:$V$255,2,TRUE)</f>
        <v>#N/A</v>
      </c>
      <c r="G62" s="33">
        <f t="shared" si="9"/>
        <v>409</v>
      </c>
      <c r="H62" s="33">
        <f t="shared" si="10"/>
        <v>398</v>
      </c>
      <c r="I62" s="33">
        <f t="shared" si="11"/>
        <v>390</v>
      </c>
      <c r="J62" s="34">
        <f t="shared" si="12"/>
        <v>1197</v>
      </c>
      <c r="K62" s="35">
        <f t="shared" si="13"/>
        <v>399</v>
      </c>
      <c r="L62" s="36"/>
      <c r="M62" s="82">
        <v>0</v>
      </c>
      <c r="N62" s="82">
        <v>0</v>
      </c>
      <c r="O62" s="82">
        <v>0</v>
      </c>
      <c r="P62" s="82">
        <v>398</v>
      </c>
      <c r="Q62" s="82">
        <v>0</v>
      </c>
      <c r="R62" s="82">
        <v>409</v>
      </c>
      <c r="S62" s="82">
        <v>0</v>
      </c>
      <c r="T62" s="82">
        <v>0</v>
      </c>
      <c r="U62" s="82">
        <v>0</v>
      </c>
      <c r="V62" s="82">
        <v>0</v>
      </c>
      <c r="W62" s="82">
        <v>0</v>
      </c>
      <c r="X62" s="82">
        <v>0</v>
      </c>
      <c r="Y62" s="181">
        <v>0</v>
      </c>
      <c r="Z62" s="177">
        <v>0</v>
      </c>
      <c r="AA62" s="82">
        <v>0</v>
      </c>
      <c r="AB62" s="82">
        <v>390</v>
      </c>
      <c r="AC62" s="82">
        <v>0</v>
      </c>
    </row>
    <row r="63" spans="1:29" ht="14.1" customHeight="1" x14ac:dyDescent="0.25">
      <c r="A63" s="28">
        <f t="shared" si="7"/>
        <v>50</v>
      </c>
      <c r="B63" s="170" t="s">
        <v>398</v>
      </c>
      <c r="C63" s="171">
        <v>10176</v>
      </c>
      <c r="D63" s="172" t="s">
        <v>373</v>
      </c>
      <c r="E63" s="32">
        <f t="shared" si="8"/>
        <v>387</v>
      </c>
      <c r="F63" s="32" t="e">
        <f>VLOOKUP(E63,Tab!$U$2:$V$255,2,TRUE)</f>
        <v>#N/A</v>
      </c>
      <c r="G63" s="33">
        <f t="shared" si="9"/>
        <v>387</v>
      </c>
      <c r="H63" s="33">
        <f t="shared" si="10"/>
        <v>381</v>
      </c>
      <c r="I63" s="33">
        <f t="shared" si="11"/>
        <v>375</v>
      </c>
      <c r="J63" s="34">
        <f t="shared" si="12"/>
        <v>1143</v>
      </c>
      <c r="K63" s="35">
        <f t="shared" si="13"/>
        <v>381</v>
      </c>
      <c r="L63" s="36"/>
      <c r="M63" s="82">
        <v>0</v>
      </c>
      <c r="N63" s="82">
        <v>0</v>
      </c>
      <c r="O63" s="82">
        <v>381</v>
      </c>
      <c r="P63" s="82">
        <v>375</v>
      </c>
      <c r="Q63" s="82">
        <v>0</v>
      </c>
      <c r="R63" s="82">
        <v>387</v>
      </c>
      <c r="S63" s="82">
        <v>0</v>
      </c>
      <c r="T63" s="82">
        <v>0</v>
      </c>
      <c r="U63" s="82">
        <v>0</v>
      </c>
      <c r="V63" s="82">
        <v>0</v>
      </c>
      <c r="W63" s="82">
        <v>0</v>
      </c>
      <c r="X63" s="82">
        <v>0</v>
      </c>
      <c r="Y63" s="181">
        <v>0</v>
      </c>
      <c r="Z63" s="177">
        <v>0</v>
      </c>
      <c r="AA63" s="82">
        <v>0</v>
      </c>
      <c r="AB63" s="82">
        <v>0</v>
      </c>
      <c r="AC63" s="82">
        <v>0</v>
      </c>
    </row>
    <row r="64" spans="1:29" ht="14.1" customHeight="1" x14ac:dyDescent="0.25">
      <c r="A64" s="28">
        <f t="shared" si="7"/>
        <v>51</v>
      </c>
      <c r="B64" s="39" t="s">
        <v>54</v>
      </c>
      <c r="C64" s="40">
        <v>10792</v>
      </c>
      <c r="D64" s="41" t="s">
        <v>41</v>
      </c>
      <c r="E64" s="32">
        <f t="shared" si="8"/>
        <v>553</v>
      </c>
      <c r="F64" s="32" t="str">
        <f>VLOOKUP(E64,Tab!$U$2:$V$255,2,TRUE)</f>
        <v>Não</v>
      </c>
      <c r="G64" s="33">
        <f t="shared" si="9"/>
        <v>553</v>
      </c>
      <c r="H64" s="33">
        <f t="shared" si="10"/>
        <v>552</v>
      </c>
      <c r="I64" s="33">
        <f t="shared" si="11"/>
        <v>0</v>
      </c>
      <c r="J64" s="34">
        <f t="shared" si="12"/>
        <v>1105</v>
      </c>
      <c r="K64" s="35">
        <f t="shared" si="13"/>
        <v>368.33333333333331</v>
      </c>
      <c r="L64" s="36"/>
      <c r="M64" s="82">
        <v>0</v>
      </c>
      <c r="N64" s="82">
        <v>0</v>
      </c>
      <c r="O64" s="82">
        <v>552</v>
      </c>
      <c r="P64" s="82">
        <v>0</v>
      </c>
      <c r="Q64" s="82">
        <v>0</v>
      </c>
      <c r="R64" s="82">
        <v>553</v>
      </c>
      <c r="S64" s="82">
        <v>0</v>
      </c>
      <c r="T64" s="82">
        <v>0</v>
      </c>
      <c r="U64" s="82">
        <v>0</v>
      </c>
      <c r="V64" s="82">
        <v>0</v>
      </c>
      <c r="W64" s="82">
        <v>0</v>
      </c>
      <c r="X64" s="82">
        <v>0</v>
      </c>
      <c r="Y64" s="181">
        <v>0</v>
      </c>
      <c r="Z64" s="177">
        <v>0</v>
      </c>
      <c r="AA64" s="82">
        <v>0</v>
      </c>
      <c r="AB64" s="82">
        <v>0</v>
      </c>
      <c r="AC64" s="82">
        <v>0</v>
      </c>
    </row>
    <row r="65" spans="1:29" ht="14.1" customHeight="1" x14ac:dyDescent="0.25">
      <c r="A65" s="28">
        <f t="shared" si="7"/>
        <v>52</v>
      </c>
      <c r="B65" s="39" t="s">
        <v>50</v>
      </c>
      <c r="C65" s="40">
        <v>11945</v>
      </c>
      <c r="D65" s="41" t="s">
        <v>51</v>
      </c>
      <c r="E65" s="32">
        <f t="shared" si="8"/>
        <v>545</v>
      </c>
      <c r="F65" s="32" t="str">
        <f>VLOOKUP(E65,Tab!$U$2:$V$255,2,TRUE)</f>
        <v>Não</v>
      </c>
      <c r="G65" s="33">
        <f t="shared" si="9"/>
        <v>545</v>
      </c>
      <c r="H65" s="33">
        <f t="shared" si="10"/>
        <v>538</v>
      </c>
      <c r="I65" s="33">
        <f t="shared" si="11"/>
        <v>0</v>
      </c>
      <c r="J65" s="34">
        <f t="shared" si="12"/>
        <v>1083</v>
      </c>
      <c r="K65" s="35">
        <f t="shared" si="13"/>
        <v>361</v>
      </c>
      <c r="L65" s="36"/>
      <c r="M65" s="82">
        <v>0</v>
      </c>
      <c r="N65" s="82">
        <v>0</v>
      </c>
      <c r="O65" s="82">
        <v>538</v>
      </c>
      <c r="P65" s="82">
        <v>545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81">
        <v>0</v>
      </c>
      <c r="Z65" s="177">
        <v>0</v>
      </c>
      <c r="AA65" s="82">
        <v>0</v>
      </c>
      <c r="AB65" s="82">
        <v>0</v>
      </c>
      <c r="AC65" s="82">
        <v>0</v>
      </c>
    </row>
    <row r="66" spans="1:29" ht="14.1" customHeight="1" x14ac:dyDescent="0.25">
      <c r="A66" s="28">
        <f t="shared" si="7"/>
        <v>53</v>
      </c>
      <c r="B66" s="39" t="s">
        <v>400</v>
      </c>
      <c r="C66" s="171">
        <v>13197</v>
      </c>
      <c r="D66" s="41" t="s">
        <v>597</v>
      </c>
      <c r="E66" s="32">
        <f t="shared" si="8"/>
        <v>377</v>
      </c>
      <c r="F66" s="32" t="e">
        <f>VLOOKUP(E66,Tab!$U$2:$V$255,2,TRUE)</f>
        <v>#N/A</v>
      </c>
      <c r="G66" s="33">
        <f t="shared" si="9"/>
        <v>377</v>
      </c>
      <c r="H66" s="33">
        <f t="shared" si="10"/>
        <v>357</v>
      </c>
      <c r="I66" s="33">
        <f t="shared" si="11"/>
        <v>348</v>
      </c>
      <c r="J66" s="34">
        <f t="shared" si="12"/>
        <v>1082</v>
      </c>
      <c r="K66" s="35">
        <f t="shared" si="13"/>
        <v>360.66666666666669</v>
      </c>
      <c r="L66" s="36"/>
      <c r="M66" s="82">
        <v>0</v>
      </c>
      <c r="N66" s="82">
        <v>0</v>
      </c>
      <c r="O66" s="82">
        <v>377</v>
      </c>
      <c r="P66" s="82">
        <v>228</v>
      </c>
      <c r="Q66" s="82">
        <v>0</v>
      </c>
      <c r="R66" s="82">
        <v>357</v>
      </c>
      <c r="S66" s="82">
        <v>0</v>
      </c>
      <c r="T66" s="82">
        <v>0</v>
      </c>
      <c r="U66" s="82">
        <v>0</v>
      </c>
      <c r="V66" s="82">
        <v>0</v>
      </c>
      <c r="W66" s="82">
        <v>0</v>
      </c>
      <c r="X66" s="82">
        <v>0</v>
      </c>
      <c r="Y66" s="181">
        <v>0</v>
      </c>
      <c r="Z66" s="177">
        <v>0</v>
      </c>
      <c r="AA66" s="82">
        <v>348</v>
      </c>
      <c r="AB66" s="82">
        <v>315</v>
      </c>
      <c r="AC66" s="82">
        <v>0</v>
      </c>
    </row>
    <row r="67" spans="1:29" ht="14.1" customHeight="1" x14ac:dyDescent="0.25">
      <c r="A67" s="28">
        <f t="shared" si="7"/>
        <v>54</v>
      </c>
      <c r="B67" s="39" t="s">
        <v>548</v>
      </c>
      <c r="C67" s="40">
        <v>2425</v>
      </c>
      <c r="D67" s="41" t="s">
        <v>64</v>
      </c>
      <c r="E67" s="32">
        <f t="shared" si="8"/>
        <v>362</v>
      </c>
      <c r="F67" s="32" t="e">
        <f>VLOOKUP(E67,Tab!$U$2:$V$255,2,TRUE)</f>
        <v>#N/A</v>
      </c>
      <c r="G67" s="33">
        <f t="shared" si="9"/>
        <v>362</v>
      </c>
      <c r="H67" s="33">
        <f t="shared" si="10"/>
        <v>361</v>
      </c>
      <c r="I67" s="33">
        <f t="shared" si="11"/>
        <v>333</v>
      </c>
      <c r="J67" s="34">
        <f t="shared" si="12"/>
        <v>1056</v>
      </c>
      <c r="K67" s="35">
        <f t="shared" si="13"/>
        <v>352</v>
      </c>
      <c r="L67" s="36"/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0</v>
      </c>
      <c r="U67" s="82">
        <v>361</v>
      </c>
      <c r="V67" s="82">
        <v>0</v>
      </c>
      <c r="W67" s="82">
        <v>0</v>
      </c>
      <c r="X67" s="82">
        <v>333</v>
      </c>
      <c r="Y67" s="181">
        <v>362</v>
      </c>
      <c r="Z67" s="177">
        <v>0</v>
      </c>
      <c r="AA67" s="82">
        <v>0</v>
      </c>
      <c r="AB67" s="82">
        <v>0</v>
      </c>
      <c r="AC67" s="82">
        <v>0</v>
      </c>
    </row>
    <row r="68" spans="1:29" ht="14.1" customHeight="1" x14ac:dyDescent="0.25">
      <c r="A68" s="28">
        <f t="shared" si="7"/>
        <v>55</v>
      </c>
      <c r="B68" s="39" t="s">
        <v>181</v>
      </c>
      <c r="C68" s="40">
        <v>10361</v>
      </c>
      <c r="D68" s="41" t="s">
        <v>122</v>
      </c>
      <c r="E68" s="32">
        <f t="shared" si="8"/>
        <v>0</v>
      </c>
      <c r="F68" s="32" t="e">
        <f>VLOOKUP(E68,Tab!$U$2:$V$255,2,TRUE)</f>
        <v>#N/A</v>
      </c>
      <c r="G68" s="33">
        <f t="shared" si="9"/>
        <v>535</v>
      </c>
      <c r="H68" s="33">
        <f t="shared" si="10"/>
        <v>514</v>
      </c>
      <c r="I68" s="33">
        <f t="shared" si="11"/>
        <v>0</v>
      </c>
      <c r="J68" s="34">
        <f t="shared" si="12"/>
        <v>1049</v>
      </c>
      <c r="K68" s="35">
        <f t="shared" si="13"/>
        <v>349.66666666666669</v>
      </c>
      <c r="L68" s="36"/>
      <c r="M68" s="82">
        <v>0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0</v>
      </c>
      <c r="U68" s="82">
        <v>0</v>
      </c>
      <c r="V68" s="82">
        <v>0</v>
      </c>
      <c r="W68" s="82">
        <v>0</v>
      </c>
      <c r="X68" s="82">
        <v>0</v>
      </c>
      <c r="Y68" s="181">
        <v>0</v>
      </c>
      <c r="Z68" s="177">
        <v>514</v>
      </c>
      <c r="AA68" s="82">
        <v>0</v>
      </c>
      <c r="AB68" s="82">
        <v>0</v>
      </c>
      <c r="AC68" s="82">
        <v>535</v>
      </c>
    </row>
    <row r="69" spans="1:29" ht="14.1" customHeight="1" x14ac:dyDescent="0.25">
      <c r="A69" s="28">
        <f t="shared" si="7"/>
        <v>56</v>
      </c>
      <c r="B69" s="39" t="s">
        <v>421</v>
      </c>
      <c r="C69" s="40">
        <v>358</v>
      </c>
      <c r="D69" s="41" t="s">
        <v>78</v>
      </c>
      <c r="E69" s="32">
        <f t="shared" si="8"/>
        <v>500</v>
      </c>
      <c r="F69" s="32" t="str">
        <f>VLOOKUP(E69,Tab!$U$2:$V$255,2,TRUE)</f>
        <v>Não</v>
      </c>
      <c r="G69" s="33">
        <f t="shared" si="9"/>
        <v>519</v>
      </c>
      <c r="H69" s="33">
        <f t="shared" si="10"/>
        <v>500</v>
      </c>
      <c r="I69" s="33">
        <f t="shared" si="11"/>
        <v>0</v>
      </c>
      <c r="J69" s="34">
        <f t="shared" si="12"/>
        <v>1019</v>
      </c>
      <c r="K69" s="35">
        <f t="shared" si="13"/>
        <v>339.66666666666669</v>
      </c>
      <c r="L69" s="36"/>
      <c r="M69" s="82">
        <v>0</v>
      </c>
      <c r="N69" s="82">
        <v>0</v>
      </c>
      <c r="O69" s="82">
        <v>500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81">
        <v>0</v>
      </c>
      <c r="Z69" s="177">
        <v>519</v>
      </c>
      <c r="AA69" s="82">
        <v>0</v>
      </c>
      <c r="AB69" s="82">
        <v>0</v>
      </c>
      <c r="AC69" s="82">
        <v>0</v>
      </c>
    </row>
    <row r="70" spans="1:29" ht="14.1" customHeight="1" x14ac:dyDescent="0.25">
      <c r="A70" s="28">
        <f t="shared" si="7"/>
        <v>57</v>
      </c>
      <c r="B70" s="39" t="s">
        <v>131</v>
      </c>
      <c r="C70" s="171">
        <v>301</v>
      </c>
      <c r="D70" s="41" t="s">
        <v>62</v>
      </c>
      <c r="E70" s="32">
        <f t="shared" si="8"/>
        <v>472</v>
      </c>
      <c r="F70" s="32" t="e">
        <f>VLOOKUP(E70,Tab!$U$2:$V$255,2,TRUE)</f>
        <v>#N/A</v>
      </c>
      <c r="G70" s="33">
        <f t="shared" si="9"/>
        <v>535</v>
      </c>
      <c r="H70" s="33">
        <f t="shared" si="10"/>
        <v>472</v>
      </c>
      <c r="I70" s="33">
        <f t="shared" si="11"/>
        <v>0</v>
      </c>
      <c r="J70" s="34">
        <f t="shared" si="12"/>
        <v>1007</v>
      </c>
      <c r="K70" s="35">
        <f t="shared" si="13"/>
        <v>335.66666666666669</v>
      </c>
      <c r="L70" s="36"/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472</v>
      </c>
      <c r="S70" s="82">
        <v>0</v>
      </c>
      <c r="T70" s="82">
        <v>0</v>
      </c>
      <c r="U70" s="82">
        <v>0</v>
      </c>
      <c r="V70" s="82">
        <v>0</v>
      </c>
      <c r="W70" s="82">
        <v>0</v>
      </c>
      <c r="X70" s="82">
        <v>0</v>
      </c>
      <c r="Y70" s="181">
        <v>0</v>
      </c>
      <c r="Z70" s="177">
        <v>535</v>
      </c>
      <c r="AA70" s="82">
        <v>0</v>
      </c>
      <c r="AB70" s="82">
        <v>0</v>
      </c>
      <c r="AC70" s="82">
        <v>0</v>
      </c>
    </row>
    <row r="71" spans="1:29" ht="14.1" customHeight="1" x14ac:dyDescent="0.25">
      <c r="A71" s="28">
        <f t="shared" si="7"/>
        <v>58</v>
      </c>
      <c r="B71" s="46" t="s">
        <v>396</v>
      </c>
      <c r="C71" s="63">
        <v>6351</v>
      </c>
      <c r="D71" s="47" t="s">
        <v>58</v>
      </c>
      <c r="E71" s="32">
        <f t="shared" si="8"/>
        <v>516</v>
      </c>
      <c r="F71" s="32" t="str">
        <f>VLOOKUP(E71,Tab!$U$2:$V$255,2,TRUE)</f>
        <v>Não</v>
      </c>
      <c r="G71" s="33">
        <f t="shared" si="9"/>
        <v>516</v>
      </c>
      <c r="H71" s="33">
        <f t="shared" si="10"/>
        <v>490</v>
      </c>
      <c r="I71" s="33">
        <f t="shared" si="11"/>
        <v>0</v>
      </c>
      <c r="J71" s="34">
        <f t="shared" si="12"/>
        <v>1006</v>
      </c>
      <c r="K71" s="35">
        <f t="shared" si="13"/>
        <v>335.33333333333331</v>
      </c>
      <c r="L71" s="36"/>
      <c r="M71" s="82">
        <v>0</v>
      </c>
      <c r="N71" s="82">
        <v>516</v>
      </c>
      <c r="O71" s="82">
        <v>0</v>
      </c>
      <c r="P71" s="82">
        <v>0</v>
      </c>
      <c r="Q71" s="82">
        <v>0</v>
      </c>
      <c r="R71" s="82">
        <v>0</v>
      </c>
      <c r="S71" s="82">
        <v>490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181">
        <v>0</v>
      </c>
      <c r="Z71" s="177">
        <v>0</v>
      </c>
      <c r="AA71" s="82">
        <v>0</v>
      </c>
      <c r="AB71" s="82">
        <v>0</v>
      </c>
      <c r="AC71" s="82">
        <v>0</v>
      </c>
    </row>
    <row r="72" spans="1:29" ht="14.1" customHeight="1" x14ac:dyDescent="0.25">
      <c r="A72" s="28">
        <f t="shared" si="7"/>
        <v>59</v>
      </c>
      <c r="B72" s="39" t="s">
        <v>179</v>
      </c>
      <c r="C72" s="40">
        <v>1157</v>
      </c>
      <c r="D72" s="41" t="s">
        <v>62</v>
      </c>
      <c r="E72" s="32">
        <f t="shared" si="8"/>
        <v>503</v>
      </c>
      <c r="F72" s="32" t="str">
        <f>VLOOKUP(E72,Tab!$U$2:$V$255,2,TRUE)</f>
        <v>Não</v>
      </c>
      <c r="G72" s="33">
        <f t="shared" si="9"/>
        <v>503</v>
      </c>
      <c r="H72" s="33">
        <f t="shared" si="10"/>
        <v>503</v>
      </c>
      <c r="I72" s="33">
        <f t="shared" si="11"/>
        <v>0</v>
      </c>
      <c r="J72" s="34">
        <f t="shared" si="12"/>
        <v>1006</v>
      </c>
      <c r="K72" s="35">
        <f t="shared" si="13"/>
        <v>335.33333333333331</v>
      </c>
      <c r="L72" s="36"/>
      <c r="M72" s="82">
        <v>0</v>
      </c>
      <c r="N72" s="82">
        <v>0</v>
      </c>
      <c r="O72" s="82">
        <v>0</v>
      </c>
      <c r="P72" s="82">
        <v>503</v>
      </c>
      <c r="Q72" s="82">
        <v>0</v>
      </c>
      <c r="R72" s="82">
        <v>0</v>
      </c>
      <c r="S72" s="82">
        <v>0</v>
      </c>
      <c r="T72" s="82">
        <v>0</v>
      </c>
      <c r="U72" s="82">
        <v>0</v>
      </c>
      <c r="V72" s="82">
        <v>0</v>
      </c>
      <c r="W72" s="82">
        <v>0</v>
      </c>
      <c r="X72" s="82">
        <v>0</v>
      </c>
      <c r="Y72" s="181">
        <v>0</v>
      </c>
      <c r="Z72" s="177">
        <v>0</v>
      </c>
      <c r="AA72" s="82">
        <v>503</v>
      </c>
      <c r="AB72" s="82">
        <v>0</v>
      </c>
      <c r="AC72" s="82">
        <v>0</v>
      </c>
    </row>
    <row r="73" spans="1:29" ht="14.1" customHeight="1" x14ac:dyDescent="0.25">
      <c r="A73" s="28">
        <f t="shared" si="7"/>
        <v>60</v>
      </c>
      <c r="B73" s="39" t="s">
        <v>112</v>
      </c>
      <c r="C73" s="40">
        <v>1805</v>
      </c>
      <c r="D73" s="41" t="s">
        <v>41</v>
      </c>
      <c r="E73" s="32">
        <f t="shared" si="8"/>
        <v>487</v>
      </c>
      <c r="F73" s="32" t="e">
        <f>VLOOKUP(E73,Tab!$U$2:$V$255,2,TRUE)</f>
        <v>#N/A</v>
      </c>
      <c r="G73" s="33">
        <f t="shared" si="9"/>
        <v>512</v>
      </c>
      <c r="H73" s="33">
        <f t="shared" si="10"/>
        <v>487</v>
      </c>
      <c r="I73" s="33">
        <f t="shared" si="11"/>
        <v>0</v>
      </c>
      <c r="J73" s="34">
        <f t="shared" si="12"/>
        <v>999</v>
      </c>
      <c r="K73" s="35">
        <f t="shared" si="13"/>
        <v>333</v>
      </c>
      <c r="L73" s="36"/>
      <c r="M73" s="82">
        <v>0</v>
      </c>
      <c r="N73" s="82">
        <v>0</v>
      </c>
      <c r="O73" s="82">
        <v>487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0</v>
      </c>
      <c r="W73" s="82">
        <v>0</v>
      </c>
      <c r="X73" s="82">
        <v>0</v>
      </c>
      <c r="Y73" s="181">
        <v>0</v>
      </c>
      <c r="Z73" s="177">
        <v>512</v>
      </c>
      <c r="AA73" s="82">
        <v>0</v>
      </c>
      <c r="AB73" s="82">
        <v>0</v>
      </c>
      <c r="AC73" s="82">
        <v>0</v>
      </c>
    </row>
    <row r="74" spans="1:29" ht="14.1" customHeight="1" x14ac:dyDescent="0.25">
      <c r="A74" s="28">
        <f t="shared" si="7"/>
        <v>61</v>
      </c>
      <c r="B74" s="39" t="s">
        <v>224</v>
      </c>
      <c r="C74" s="40">
        <v>634</v>
      </c>
      <c r="D74" s="41" t="s">
        <v>41</v>
      </c>
      <c r="E74" s="32">
        <f t="shared" si="8"/>
        <v>452</v>
      </c>
      <c r="F74" s="32" t="e">
        <f>VLOOKUP(E74,Tab!$U$2:$V$255,2,TRUE)</f>
        <v>#N/A</v>
      </c>
      <c r="G74" s="33">
        <f t="shared" si="9"/>
        <v>534</v>
      </c>
      <c r="H74" s="33">
        <f t="shared" si="10"/>
        <v>452</v>
      </c>
      <c r="I74" s="33">
        <f t="shared" si="11"/>
        <v>0</v>
      </c>
      <c r="J74" s="34">
        <f t="shared" si="12"/>
        <v>986</v>
      </c>
      <c r="K74" s="35">
        <f t="shared" si="13"/>
        <v>328.66666666666669</v>
      </c>
      <c r="L74" s="36"/>
      <c r="M74" s="82">
        <v>0</v>
      </c>
      <c r="N74" s="82">
        <v>0</v>
      </c>
      <c r="O74" s="82">
        <v>452</v>
      </c>
      <c r="P74" s="82">
        <v>0</v>
      </c>
      <c r="Q74" s="82">
        <v>0</v>
      </c>
      <c r="R74" s="82">
        <v>0</v>
      </c>
      <c r="S74" s="82">
        <v>0</v>
      </c>
      <c r="T74" s="82">
        <v>0</v>
      </c>
      <c r="U74" s="82">
        <v>0</v>
      </c>
      <c r="V74" s="82">
        <v>0</v>
      </c>
      <c r="W74" s="82">
        <v>0</v>
      </c>
      <c r="X74" s="82">
        <v>0</v>
      </c>
      <c r="Y74" s="181">
        <v>0</v>
      </c>
      <c r="Z74" s="177">
        <v>534</v>
      </c>
      <c r="AA74" s="82">
        <v>0</v>
      </c>
      <c r="AB74" s="82">
        <v>0</v>
      </c>
      <c r="AC74" s="82">
        <v>0</v>
      </c>
    </row>
    <row r="75" spans="1:29" ht="14.1" customHeight="1" x14ac:dyDescent="0.25">
      <c r="A75" s="28">
        <f t="shared" si="7"/>
        <v>62</v>
      </c>
      <c r="B75" s="39" t="s">
        <v>522</v>
      </c>
      <c r="C75" s="40">
        <v>14379</v>
      </c>
      <c r="D75" s="41" t="s">
        <v>96</v>
      </c>
      <c r="E75" s="32">
        <f t="shared" si="8"/>
        <v>508</v>
      </c>
      <c r="F75" s="32" t="str">
        <f>VLOOKUP(E75,Tab!$U$2:$V$255,2,TRUE)</f>
        <v>Não</v>
      </c>
      <c r="G75" s="33">
        <f t="shared" si="9"/>
        <v>508</v>
      </c>
      <c r="H75" s="33">
        <f t="shared" si="10"/>
        <v>471</v>
      </c>
      <c r="I75" s="33">
        <f t="shared" si="11"/>
        <v>0</v>
      </c>
      <c r="J75" s="34">
        <f t="shared" si="12"/>
        <v>979</v>
      </c>
      <c r="K75" s="35">
        <f t="shared" si="13"/>
        <v>326.33333333333331</v>
      </c>
      <c r="L75" s="36"/>
      <c r="M75" s="82">
        <v>0</v>
      </c>
      <c r="N75" s="82">
        <v>508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471</v>
      </c>
      <c r="V75" s="82">
        <v>0</v>
      </c>
      <c r="W75" s="82">
        <v>0</v>
      </c>
      <c r="X75" s="82">
        <v>0</v>
      </c>
      <c r="Y75" s="181">
        <v>0</v>
      </c>
      <c r="Z75" s="177">
        <v>0</v>
      </c>
      <c r="AA75" s="82">
        <v>0</v>
      </c>
      <c r="AB75" s="82">
        <v>0</v>
      </c>
      <c r="AC75" s="82">
        <v>0</v>
      </c>
    </row>
    <row r="76" spans="1:29" ht="14.1" customHeight="1" x14ac:dyDescent="0.25">
      <c r="A76" s="28">
        <f t="shared" si="7"/>
        <v>63</v>
      </c>
      <c r="B76" s="85" t="s">
        <v>409</v>
      </c>
      <c r="C76" s="84">
        <v>4867</v>
      </c>
      <c r="D76" s="83" t="s">
        <v>184</v>
      </c>
      <c r="E76" s="32">
        <f t="shared" si="8"/>
        <v>493</v>
      </c>
      <c r="F76" s="32" t="e">
        <f>VLOOKUP(E76,Tab!$U$2:$V$255,2,TRUE)</f>
        <v>#N/A</v>
      </c>
      <c r="G76" s="33">
        <f t="shared" si="9"/>
        <v>493</v>
      </c>
      <c r="H76" s="33">
        <f t="shared" si="10"/>
        <v>479</v>
      </c>
      <c r="I76" s="33">
        <f t="shared" si="11"/>
        <v>0</v>
      </c>
      <c r="J76" s="34">
        <f t="shared" si="12"/>
        <v>972</v>
      </c>
      <c r="K76" s="35">
        <f t="shared" si="13"/>
        <v>324</v>
      </c>
      <c r="L76" s="36"/>
      <c r="M76" s="82">
        <v>0</v>
      </c>
      <c r="N76" s="82">
        <v>0</v>
      </c>
      <c r="O76" s="82">
        <v>0</v>
      </c>
      <c r="P76" s="82">
        <v>493</v>
      </c>
      <c r="Q76" s="82">
        <v>0</v>
      </c>
      <c r="R76" s="82">
        <v>0</v>
      </c>
      <c r="S76" s="82">
        <v>0</v>
      </c>
      <c r="T76" s="82">
        <v>0</v>
      </c>
      <c r="U76" s="82">
        <v>0</v>
      </c>
      <c r="V76" s="82">
        <v>479</v>
      </c>
      <c r="W76" s="82">
        <v>0</v>
      </c>
      <c r="X76" s="82">
        <v>0</v>
      </c>
      <c r="Y76" s="181">
        <v>0</v>
      </c>
      <c r="Z76" s="177">
        <v>0</v>
      </c>
      <c r="AA76" s="82">
        <v>0</v>
      </c>
      <c r="AB76" s="82">
        <v>0</v>
      </c>
      <c r="AC76" s="82">
        <v>0</v>
      </c>
    </row>
    <row r="77" spans="1:29" ht="14.1" customHeight="1" x14ac:dyDescent="0.25">
      <c r="A77" s="28">
        <f t="shared" si="7"/>
        <v>64</v>
      </c>
      <c r="B77" s="39" t="s">
        <v>71</v>
      </c>
      <c r="C77" s="171">
        <v>2691</v>
      </c>
      <c r="D77" s="41" t="s">
        <v>62</v>
      </c>
      <c r="E77" s="32">
        <f t="shared" si="8"/>
        <v>478</v>
      </c>
      <c r="F77" s="32" t="e">
        <f>VLOOKUP(E77,Tab!$U$2:$V$255,2,TRUE)</f>
        <v>#N/A</v>
      </c>
      <c r="G77" s="33">
        <f t="shared" si="9"/>
        <v>484</v>
      </c>
      <c r="H77" s="33">
        <f t="shared" si="10"/>
        <v>478</v>
      </c>
      <c r="I77" s="33">
        <f t="shared" si="11"/>
        <v>0</v>
      </c>
      <c r="J77" s="34">
        <f t="shared" si="12"/>
        <v>962</v>
      </c>
      <c r="K77" s="35">
        <f t="shared" si="13"/>
        <v>320.66666666666669</v>
      </c>
      <c r="L77" s="36"/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478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81">
        <v>0</v>
      </c>
      <c r="Z77" s="177">
        <v>0</v>
      </c>
      <c r="AA77" s="82">
        <v>0</v>
      </c>
      <c r="AB77" s="82">
        <v>484</v>
      </c>
      <c r="AC77" s="82">
        <v>0</v>
      </c>
    </row>
    <row r="78" spans="1:29" ht="14.1" customHeight="1" x14ac:dyDescent="0.25">
      <c r="A78" s="28">
        <f t="shared" ref="A78:A109" si="14">A77+1</f>
        <v>65</v>
      </c>
      <c r="B78" s="39" t="s">
        <v>418</v>
      </c>
      <c r="C78" s="40">
        <v>1089</v>
      </c>
      <c r="D78" s="41" t="s">
        <v>62</v>
      </c>
      <c r="E78" s="32">
        <f t="shared" ref="E78:E109" si="15">MAX(M78:Y78)</f>
        <v>0</v>
      </c>
      <c r="F78" s="32" t="e">
        <f>VLOOKUP(E78,Tab!$U$2:$V$255,2,TRUE)</f>
        <v>#N/A</v>
      </c>
      <c r="G78" s="33">
        <f t="shared" ref="G78:G109" si="16">LARGE(M78:AC78,1)</f>
        <v>479</v>
      </c>
      <c r="H78" s="33">
        <f t="shared" ref="H78:H109" si="17">LARGE(M78:AC78,2)</f>
        <v>470</v>
      </c>
      <c r="I78" s="33">
        <f t="shared" ref="I78:I109" si="18">LARGE(M78:AC78,3)</f>
        <v>0</v>
      </c>
      <c r="J78" s="34">
        <f t="shared" ref="J78:J109" si="19">SUM(G78:I78)</f>
        <v>949</v>
      </c>
      <c r="K78" s="35">
        <f t="shared" ref="K78:K109" si="20">J78/3</f>
        <v>316.33333333333331</v>
      </c>
      <c r="L78" s="36"/>
      <c r="M78" s="82">
        <v>0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0</v>
      </c>
      <c r="U78" s="82">
        <v>0</v>
      </c>
      <c r="V78" s="82">
        <v>0</v>
      </c>
      <c r="W78" s="82">
        <v>0</v>
      </c>
      <c r="X78" s="82">
        <v>0</v>
      </c>
      <c r="Y78" s="181">
        <v>0</v>
      </c>
      <c r="Z78" s="177">
        <v>0</v>
      </c>
      <c r="AA78" s="82">
        <v>470</v>
      </c>
      <c r="AB78" s="82">
        <v>479</v>
      </c>
      <c r="AC78" s="82">
        <v>0</v>
      </c>
    </row>
    <row r="79" spans="1:29" ht="14.1" customHeight="1" x14ac:dyDescent="0.25">
      <c r="A79" s="28">
        <f t="shared" si="14"/>
        <v>66</v>
      </c>
      <c r="B79" s="39" t="s">
        <v>518</v>
      </c>
      <c r="C79" s="40">
        <v>13828</v>
      </c>
      <c r="D79" s="41" t="s">
        <v>62</v>
      </c>
      <c r="E79" s="32">
        <f t="shared" si="15"/>
        <v>511</v>
      </c>
      <c r="F79" s="32" t="str">
        <f>VLOOKUP(E79,Tab!$U$2:$V$255,2,TRUE)</f>
        <v>Não</v>
      </c>
      <c r="G79" s="33">
        <f t="shared" si="16"/>
        <v>511</v>
      </c>
      <c r="H79" s="33">
        <f t="shared" si="17"/>
        <v>427</v>
      </c>
      <c r="I79" s="33">
        <f t="shared" si="18"/>
        <v>0</v>
      </c>
      <c r="J79" s="34">
        <f t="shared" si="19"/>
        <v>938</v>
      </c>
      <c r="K79" s="35">
        <f t="shared" si="20"/>
        <v>312.66666666666669</v>
      </c>
      <c r="L79" s="36"/>
      <c r="M79" s="82">
        <v>0</v>
      </c>
      <c r="N79" s="82">
        <v>0</v>
      </c>
      <c r="O79" s="82">
        <v>511</v>
      </c>
      <c r="P79" s="82">
        <v>0</v>
      </c>
      <c r="Q79" s="82">
        <v>0</v>
      </c>
      <c r="R79" s="82">
        <v>427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81">
        <v>0</v>
      </c>
      <c r="Z79" s="177">
        <v>0</v>
      </c>
      <c r="AA79" s="82">
        <v>0</v>
      </c>
      <c r="AB79" s="82">
        <v>0</v>
      </c>
      <c r="AC79" s="82">
        <v>0</v>
      </c>
    </row>
    <row r="80" spans="1:29" ht="14.1" customHeight="1" x14ac:dyDescent="0.25">
      <c r="A80" s="28">
        <f t="shared" si="14"/>
        <v>67</v>
      </c>
      <c r="B80" s="39" t="s">
        <v>186</v>
      </c>
      <c r="C80" s="40">
        <v>6463</v>
      </c>
      <c r="D80" s="41" t="s">
        <v>187</v>
      </c>
      <c r="E80" s="32">
        <f t="shared" si="15"/>
        <v>518</v>
      </c>
      <c r="F80" s="32" t="str">
        <f>VLOOKUP(E80,Tab!$U$2:$V$255,2,TRUE)</f>
        <v>Não</v>
      </c>
      <c r="G80" s="33">
        <f t="shared" si="16"/>
        <v>518</v>
      </c>
      <c r="H80" s="33">
        <f t="shared" si="17"/>
        <v>414</v>
      </c>
      <c r="I80" s="33">
        <f t="shared" si="18"/>
        <v>0</v>
      </c>
      <c r="J80" s="34">
        <f t="shared" si="19"/>
        <v>932</v>
      </c>
      <c r="K80" s="35">
        <f t="shared" si="20"/>
        <v>310.66666666666669</v>
      </c>
      <c r="L80" s="36"/>
      <c r="M80" s="82">
        <v>0</v>
      </c>
      <c r="N80" s="82">
        <v>0</v>
      </c>
      <c r="O80" s="82">
        <v>0</v>
      </c>
      <c r="P80" s="82">
        <v>518</v>
      </c>
      <c r="Q80" s="82">
        <v>0</v>
      </c>
      <c r="R80" s="82">
        <v>414</v>
      </c>
      <c r="S80" s="82">
        <v>0</v>
      </c>
      <c r="T80" s="82">
        <v>0</v>
      </c>
      <c r="U80" s="82">
        <v>0</v>
      </c>
      <c r="V80" s="82">
        <v>0</v>
      </c>
      <c r="W80" s="82">
        <v>0</v>
      </c>
      <c r="X80" s="82">
        <v>0</v>
      </c>
      <c r="Y80" s="181">
        <v>0</v>
      </c>
      <c r="Z80" s="177">
        <v>0</v>
      </c>
      <c r="AA80" s="82">
        <v>0</v>
      </c>
      <c r="AB80" s="82">
        <v>0</v>
      </c>
      <c r="AC80" s="82">
        <v>0</v>
      </c>
    </row>
    <row r="81" spans="1:29" ht="14.1" customHeight="1" x14ac:dyDescent="0.25">
      <c r="A81" s="28">
        <f t="shared" si="14"/>
        <v>68</v>
      </c>
      <c r="B81" s="39" t="s">
        <v>416</v>
      </c>
      <c r="C81" s="40">
        <v>8791</v>
      </c>
      <c r="D81" s="41" t="s">
        <v>58</v>
      </c>
      <c r="E81" s="32">
        <f t="shared" si="15"/>
        <v>487</v>
      </c>
      <c r="F81" s="32" t="e">
        <f>VLOOKUP(E81,Tab!$U$2:$V$255,2,TRUE)</f>
        <v>#N/A</v>
      </c>
      <c r="G81" s="33">
        <f t="shared" si="16"/>
        <v>487</v>
      </c>
      <c r="H81" s="33">
        <f t="shared" si="17"/>
        <v>440</v>
      </c>
      <c r="I81" s="33">
        <f t="shared" si="18"/>
        <v>0</v>
      </c>
      <c r="J81" s="34">
        <f t="shared" si="19"/>
        <v>927</v>
      </c>
      <c r="K81" s="35">
        <f t="shared" si="20"/>
        <v>309</v>
      </c>
      <c r="L81" s="36"/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440</v>
      </c>
      <c r="Y81" s="181">
        <v>487</v>
      </c>
      <c r="Z81" s="177">
        <v>0</v>
      </c>
      <c r="AA81" s="82">
        <v>0</v>
      </c>
      <c r="AB81" s="82">
        <v>0</v>
      </c>
      <c r="AC81" s="82">
        <v>0</v>
      </c>
    </row>
    <row r="82" spans="1:29" ht="14.1" customHeight="1" x14ac:dyDescent="0.25">
      <c r="A82" s="28">
        <f t="shared" si="14"/>
        <v>69</v>
      </c>
      <c r="B82" s="170" t="s">
        <v>405</v>
      </c>
      <c r="C82" s="171">
        <v>8726</v>
      </c>
      <c r="D82" s="172" t="s">
        <v>62</v>
      </c>
      <c r="E82" s="32">
        <f t="shared" si="15"/>
        <v>0</v>
      </c>
      <c r="F82" s="32" t="e">
        <f>VLOOKUP(E82,Tab!$U$2:$V$255,2,TRUE)</f>
        <v>#N/A</v>
      </c>
      <c r="G82" s="33">
        <f t="shared" si="16"/>
        <v>465</v>
      </c>
      <c r="H82" s="33">
        <f t="shared" si="17"/>
        <v>427</v>
      </c>
      <c r="I82" s="33">
        <f t="shared" si="18"/>
        <v>0</v>
      </c>
      <c r="J82" s="34">
        <f t="shared" si="19"/>
        <v>892</v>
      </c>
      <c r="K82" s="35">
        <f t="shared" si="20"/>
        <v>297.33333333333331</v>
      </c>
      <c r="L82" s="36"/>
      <c r="M82" s="82">
        <v>0</v>
      </c>
      <c r="N82" s="82">
        <v>0</v>
      </c>
      <c r="O82" s="82">
        <v>0</v>
      </c>
      <c r="P82" s="82">
        <v>0</v>
      </c>
      <c r="Q82" s="82">
        <v>0</v>
      </c>
      <c r="R82" s="82">
        <v>0</v>
      </c>
      <c r="S82" s="82">
        <v>0</v>
      </c>
      <c r="T82" s="82">
        <v>0</v>
      </c>
      <c r="U82" s="82">
        <v>0</v>
      </c>
      <c r="V82" s="82">
        <v>0</v>
      </c>
      <c r="W82" s="82">
        <v>0</v>
      </c>
      <c r="X82" s="82">
        <v>0</v>
      </c>
      <c r="Y82" s="181">
        <v>0</v>
      </c>
      <c r="Z82" s="177">
        <v>465</v>
      </c>
      <c r="AA82" s="82">
        <v>0</v>
      </c>
      <c r="AB82" s="82">
        <v>427</v>
      </c>
      <c r="AC82" s="82">
        <v>0</v>
      </c>
    </row>
    <row r="83" spans="1:29" ht="14.1" customHeight="1" x14ac:dyDescent="0.25">
      <c r="A83" s="28">
        <f t="shared" si="14"/>
        <v>70</v>
      </c>
      <c r="B83" s="39" t="s">
        <v>384</v>
      </c>
      <c r="C83" s="171">
        <v>10422</v>
      </c>
      <c r="D83" s="41" t="s">
        <v>99</v>
      </c>
      <c r="E83" s="32">
        <f t="shared" si="15"/>
        <v>434</v>
      </c>
      <c r="F83" s="32" t="e">
        <f>VLOOKUP(E83,Tab!$U$2:$V$255,2,TRUE)</f>
        <v>#N/A</v>
      </c>
      <c r="G83" s="33">
        <f t="shared" si="16"/>
        <v>434</v>
      </c>
      <c r="H83" s="33">
        <f t="shared" si="17"/>
        <v>425</v>
      </c>
      <c r="I83" s="33">
        <f t="shared" si="18"/>
        <v>0</v>
      </c>
      <c r="J83" s="34">
        <f t="shared" si="19"/>
        <v>859</v>
      </c>
      <c r="K83" s="35">
        <f t="shared" si="20"/>
        <v>286.33333333333331</v>
      </c>
      <c r="L83" s="36"/>
      <c r="M83" s="82">
        <v>0</v>
      </c>
      <c r="N83" s="82">
        <v>425</v>
      </c>
      <c r="O83" s="82">
        <v>0</v>
      </c>
      <c r="P83" s="82">
        <v>0</v>
      </c>
      <c r="Q83" s="82">
        <v>0</v>
      </c>
      <c r="R83" s="82">
        <v>0</v>
      </c>
      <c r="S83" s="82">
        <v>434</v>
      </c>
      <c r="T83" s="82">
        <v>0</v>
      </c>
      <c r="U83" s="82">
        <v>0</v>
      </c>
      <c r="V83" s="82">
        <v>0</v>
      </c>
      <c r="W83" s="82">
        <v>0</v>
      </c>
      <c r="X83" s="82">
        <v>0</v>
      </c>
      <c r="Y83" s="181">
        <v>0</v>
      </c>
      <c r="Z83" s="177">
        <v>0</v>
      </c>
      <c r="AA83" s="82">
        <v>0</v>
      </c>
      <c r="AB83" s="82">
        <v>0</v>
      </c>
      <c r="AC83" s="82">
        <v>0</v>
      </c>
    </row>
    <row r="84" spans="1:29" ht="14.1" customHeight="1" x14ac:dyDescent="0.25">
      <c r="A84" s="28">
        <f t="shared" si="14"/>
        <v>71</v>
      </c>
      <c r="B84" s="39" t="s">
        <v>414</v>
      </c>
      <c r="C84" s="40">
        <v>11844</v>
      </c>
      <c r="D84" s="41" t="s">
        <v>62</v>
      </c>
      <c r="E84" s="32">
        <f t="shared" si="15"/>
        <v>422</v>
      </c>
      <c r="F84" s="32" t="e">
        <f>VLOOKUP(E84,Tab!$U$2:$V$255,2,TRUE)</f>
        <v>#N/A</v>
      </c>
      <c r="G84" s="33">
        <f t="shared" si="16"/>
        <v>422</v>
      </c>
      <c r="H84" s="33">
        <f t="shared" si="17"/>
        <v>407</v>
      </c>
      <c r="I84" s="33">
        <f t="shared" si="18"/>
        <v>0</v>
      </c>
      <c r="J84" s="34">
        <f t="shared" si="19"/>
        <v>829</v>
      </c>
      <c r="K84" s="35">
        <f t="shared" si="20"/>
        <v>276.33333333333331</v>
      </c>
      <c r="L84" s="36"/>
      <c r="M84" s="82">
        <v>0</v>
      </c>
      <c r="N84" s="82">
        <v>0</v>
      </c>
      <c r="O84" s="82">
        <v>407</v>
      </c>
      <c r="P84" s="82">
        <v>0</v>
      </c>
      <c r="Q84" s="82">
        <v>0</v>
      </c>
      <c r="R84" s="82">
        <v>422</v>
      </c>
      <c r="S84" s="82">
        <v>0</v>
      </c>
      <c r="T84" s="82">
        <v>0</v>
      </c>
      <c r="U84" s="82">
        <v>0</v>
      </c>
      <c r="V84" s="82">
        <v>0</v>
      </c>
      <c r="W84" s="82">
        <v>0</v>
      </c>
      <c r="X84" s="82">
        <v>0</v>
      </c>
      <c r="Y84" s="181">
        <v>0</v>
      </c>
      <c r="Z84" s="177">
        <v>0</v>
      </c>
      <c r="AA84" s="82">
        <v>0</v>
      </c>
      <c r="AB84" s="82">
        <v>0</v>
      </c>
      <c r="AC84" s="82">
        <v>0</v>
      </c>
    </row>
    <row r="85" spans="1:29" ht="14.1" customHeight="1" x14ac:dyDescent="0.25">
      <c r="A85" s="28">
        <f t="shared" si="14"/>
        <v>72</v>
      </c>
      <c r="B85" s="39" t="s">
        <v>383</v>
      </c>
      <c r="C85" s="171">
        <v>525</v>
      </c>
      <c r="D85" s="41" t="s">
        <v>62</v>
      </c>
      <c r="E85" s="32">
        <f t="shared" si="15"/>
        <v>0</v>
      </c>
      <c r="F85" s="32" t="e">
        <f>VLOOKUP(E85,Tab!$U$2:$V$255,2,TRUE)</f>
        <v>#N/A</v>
      </c>
      <c r="G85" s="33">
        <f t="shared" si="16"/>
        <v>411</v>
      </c>
      <c r="H85" s="33">
        <f t="shared" si="17"/>
        <v>382</v>
      </c>
      <c r="I85" s="33">
        <f t="shared" si="18"/>
        <v>0</v>
      </c>
      <c r="J85" s="34">
        <f t="shared" si="19"/>
        <v>793</v>
      </c>
      <c r="K85" s="35">
        <f t="shared" si="20"/>
        <v>264.33333333333331</v>
      </c>
      <c r="L85" s="36"/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181">
        <v>0</v>
      </c>
      <c r="Z85" s="177">
        <v>0</v>
      </c>
      <c r="AA85" s="82">
        <v>382</v>
      </c>
      <c r="AB85" s="82">
        <v>411</v>
      </c>
      <c r="AC85" s="82">
        <v>0</v>
      </c>
    </row>
    <row r="86" spans="1:29" ht="14.1" customHeight="1" x14ac:dyDescent="0.25">
      <c r="A86" s="28">
        <f t="shared" si="14"/>
        <v>73</v>
      </c>
      <c r="B86" s="39" t="s">
        <v>165</v>
      </c>
      <c r="C86" s="40">
        <v>13742</v>
      </c>
      <c r="D86" s="41" t="s">
        <v>96</v>
      </c>
      <c r="E86" s="32">
        <f t="shared" si="15"/>
        <v>405</v>
      </c>
      <c r="F86" s="32" t="e">
        <f>VLOOKUP(E86,Tab!$U$2:$V$255,2,TRUE)</f>
        <v>#N/A</v>
      </c>
      <c r="G86" s="33">
        <f t="shared" si="16"/>
        <v>405</v>
      </c>
      <c r="H86" s="33">
        <f t="shared" si="17"/>
        <v>363</v>
      </c>
      <c r="I86" s="33">
        <f t="shared" si="18"/>
        <v>0</v>
      </c>
      <c r="J86" s="34">
        <f t="shared" si="19"/>
        <v>768</v>
      </c>
      <c r="K86" s="35">
        <f t="shared" si="20"/>
        <v>256</v>
      </c>
      <c r="L86" s="36"/>
      <c r="M86" s="82">
        <v>0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0</v>
      </c>
      <c r="U86" s="82">
        <v>405</v>
      </c>
      <c r="V86" s="82">
        <v>0</v>
      </c>
      <c r="W86" s="82">
        <v>0</v>
      </c>
      <c r="X86" s="82">
        <v>0</v>
      </c>
      <c r="Y86" s="181">
        <v>363</v>
      </c>
      <c r="Z86" s="177">
        <v>0</v>
      </c>
      <c r="AA86" s="82">
        <v>0</v>
      </c>
      <c r="AB86" s="82">
        <v>0</v>
      </c>
      <c r="AC86" s="82">
        <v>0</v>
      </c>
    </row>
    <row r="87" spans="1:29" ht="14.1" customHeight="1" x14ac:dyDescent="0.25">
      <c r="A87" s="28">
        <f t="shared" si="14"/>
        <v>74</v>
      </c>
      <c r="B87" s="39" t="s">
        <v>380</v>
      </c>
      <c r="C87" s="171">
        <v>12427</v>
      </c>
      <c r="D87" s="41" t="s">
        <v>58</v>
      </c>
      <c r="E87" s="32">
        <f t="shared" si="15"/>
        <v>386</v>
      </c>
      <c r="F87" s="32" t="e">
        <f>VLOOKUP(E87,Tab!$U$2:$V$255,2,TRUE)</f>
        <v>#N/A</v>
      </c>
      <c r="G87" s="33">
        <f t="shared" si="16"/>
        <v>386</v>
      </c>
      <c r="H87" s="33">
        <f t="shared" si="17"/>
        <v>338</v>
      </c>
      <c r="I87" s="33">
        <f t="shared" si="18"/>
        <v>0</v>
      </c>
      <c r="J87" s="34">
        <f t="shared" si="19"/>
        <v>724</v>
      </c>
      <c r="K87" s="35">
        <f t="shared" si="20"/>
        <v>241.33333333333334</v>
      </c>
      <c r="L87" s="36"/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386</v>
      </c>
      <c r="V87" s="82">
        <v>0</v>
      </c>
      <c r="W87" s="82">
        <v>0</v>
      </c>
      <c r="X87" s="82">
        <v>338</v>
      </c>
      <c r="Y87" s="181">
        <v>0</v>
      </c>
      <c r="Z87" s="177">
        <v>0</v>
      </c>
      <c r="AA87" s="82">
        <v>0</v>
      </c>
      <c r="AB87" s="82">
        <v>0</v>
      </c>
      <c r="AC87" s="82">
        <v>0</v>
      </c>
    </row>
    <row r="88" spans="1:29" ht="14.1" customHeight="1" x14ac:dyDescent="0.25">
      <c r="A88" s="28">
        <f t="shared" si="14"/>
        <v>75</v>
      </c>
      <c r="B88" s="39" t="s">
        <v>372</v>
      </c>
      <c r="C88" s="40">
        <v>13109</v>
      </c>
      <c r="D88" s="41" t="s">
        <v>62</v>
      </c>
      <c r="E88" s="32">
        <f t="shared" si="15"/>
        <v>323</v>
      </c>
      <c r="F88" s="32" t="e">
        <f>VLOOKUP(E88,Tab!$U$2:$V$255,2,TRUE)</f>
        <v>#N/A</v>
      </c>
      <c r="G88" s="33">
        <f t="shared" si="16"/>
        <v>331</v>
      </c>
      <c r="H88" s="33">
        <f t="shared" si="17"/>
        <v>323</v>
      </c>
      <c r="I88" s="33">
        <f t="shared" si="18"/>
        <v>0</v>
      </c>
      <c r="J88" s="34">
        <f t="shared" si="19"/>
        <v>654</v>
      </c>
      <c r="K88" s="35">
        <f t="shared" si="20"/>
        <v>218</v>
      </c>
      <c r="L88" s="36"/>
      <c r="M88" s="82">
        <v>0</v>
      </c>
      <c r="N88" s="82">
        <v>0</v>
      </c>
      <c r="O88" s="82">
        <v>0</v>
      </c>
      <c r="P88" s="82">
        <v>323</v>
      </c>
      <c r="Q88" s="82">
        <v>0</v>
      </c>
      <c r="R88" s="82">
        <v>0</v>
      </c>
      <c r="S88" s="82">
        <v>0</v>
      </c>
      <c r="T88" s="82">
        <v>0</v>
      </c>
      <c r="U88" s="82">
        <v>0</v>
      </c>
      <c r="V88" s="82">
        <v>0</v>
      </c>
      <c r="W88" s="82">
        <v>0</v>
      </c>
      <c r="X88" s="82">
        <v>0</v>
      </c>
      <c r="Y88" s="181">
        <v>0</v>
      </c>
      <c r="Z88" s="177">
        <v>0</v>
      </c>
      <c r="AA88" s="82">
        <v>0</v>
      </c>
      <c r="AB88" s="82">
        <v>331</v>
      </c>
      <c r="AC88" s="82">
        <v>0</v>
      </c>
    </row>
    <row r="89" spans="1:29" ht="14.1" customHeight="1" x14ac:dyDescent="0.25">
      <c r="A89" s="28">
        <f t="shared" si="14"/>
        <v>76</v>
      </c>
      <c r="B89" s="39" t="s">
        <v>592</v>
      </c>
      <c r="C89" s="40">
        <v>14279</v>
      </c>
      <c r="D89" s="41" t="s">
        <v>103</v>
      </c>
      <c r="E89" s="32">
        <f t="shared" si="15"/>
        <v>443</v>
      </c>
      <c r="F89" s="32" t="e">
        <f>VLOOKUP(E89,Tab!$U$2:$V$255,2,TRUE)</f>
        <v>#N/A</v>
      </c>
      <c r="G89" s="33">
        <f t="shared" si="16"/>
        <v>443</v>
      </c>
      <c r="H89" s="33">
        <f t="shared" si="17"/>
        <v>157</v>
      </c>
      <c r="I89" s="33">
        <f t="shared" si="18"/>
        <v>0</v>
      </c>
      <c r="J89" s="34">
        <f t="shared" si="19"/>
        <v>600</v>
      </c>
      <c r="K89" s="35">
        <f t="shared" si="20"/>
        <v>200</v>
      </c>
      <c r="L89" s="36"/>
      <c r="M89" s="82">
        <v>0</v>
      </c>
      <c r="N89" s="82">
        <v>443</v>
      </c>
      <c r="O89" s="82">
        <v>157</v>
      </c>
      <c r="P89" s="82">
        <v>0</v>
      </c>
      <c r="Q89" s="82">
        <v>0</v>
      </c>
      <c r="R89" s="82">
        <v>0</v>
      </c>
      <c r="S89" s="82">
        <v>0</v>
      </c>
      <c r="T89" s="82">
        <v>0</v>
      </c>
      <c r="U89" s="82">
        <v>0</v>
      </c>
      <c r="V89" s="82">
        <v>0</v>
      </c>
      <c r="W89" s="82">
        <v>0</v>
      </c>
      <c r="X89" s="82">
        <v>0</v>
      </c>
      <c r="Y89" s="181">
        <v>0</v>
      </c>
      <c r="Z89" s="177">
        <v>0</v>
      </c>
      <c r="AA89" s="82">
        <v>0</v>
      </c>
      <c r="AB89" s="82">
        <v>0</v>
      </c>
      <c r="AC89" s="82">
        <v>0</v>
      </c>
    </row>
    <row r="90" spans="1:29" ht="14.1" customHeight="1" x14ac:dyDescent="0.25">
      <c r="A90" s="28">
        <f t="shared" si="14"/>
        <v>77</v>
      </c>
      <c r="B90" s="42" t="s">
        <v>177</v>
      </c>
      <c r="C90" s="30">
        <v>787</v>
      </c>
      <c r="D90" s="31" t="s">
        <v>83</v>
      </c>
      <c r="E90" s="32">
        <f t="shared" si="15"/>
        <v>0</v>
      </c>
      <c r="F90" s="32" t="e">
        <f>VLOOKUP(E90,Tab!$U$2:$V$255,2,TRUE)</f>
        <v>#N/A</v>
      </c>
      <c r="G90" s="33">
        <f t="shared" si="16"/>
        <v>555</v>
      </c>
      <c r="H90" s="33">
        <f t="shared" si="17"/>
        <v>0</v>
      </c>
      <c r="I90" s="33">
        <f t="shared" si="18"/>
        <v>0</v>
      </c>
      <c r="J90" s="34">
        <f t="shared" si="19"/>
        <v>555</v>
      </c>
      <c r="K90" s="35">
        <f t="shared" si="20"/>
        <v>185</v>
      </c>
      <c r="L90" s="36"/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2">
        <v>0</v>
      </c>
      <c r="V90" s="82">
        <v>0</v>
      </c>
      <c r="W90" s="82">
        <v>0</v>
      </c>
      <c r="X90" s="82">
        <v>0</v>
      </c>
      <c r="Y90" s="181">
        <v>0</v>
      </c>
      <c r="Z90" s="177">
        <v>555</v>
      </c>
      <c r="AA90" s="82">
        <v>0</v>
      </c>
      <c r="AB90" s="82">
        <v>0</v>
      </c>
      <c r="AC90" s="82">
        <v>0</v>
      </c>
    </row>
    <row r="91" spans="1:29" ht="14.1" customHeight="1" x14ac:dyDescent="0.25">
      <c r="A91" s="28">
        <f t="shared" si="14"/>
        <v>78</v>
      </c>
      <c r="B91" s="39" t="s">
        <v>411</v>
      </c>
      <c r="C91" s="40">
        <v>1873</v>
      </c>
      <c r="D91" s="41" t="s">
        <v>83</v>
      </c>
      <c r="E91" s="32">
        <f t="shared" si="15"/>
        <v>0</v>
      </c>
      <c r="F91" s="32" t="e">
        <f>VLOOKUP(E91,Tab!$U$2:$V$255,2,TRUE)</f>
        <v>#N/A</v>
      </c>
      <c r="G91" s="33">
        <f t="shared" si="16"/>
        <v>555</v>
      </c>
      <c r="H91" s="33">
        <f t="shared" si="17"/>
        <v>0</v>
      </c>
      <c r="I91" s="33">
        <f t="shared" si="18"/>
        <v>0</v>
      </c>
      <c r="J91" s="34">
        <f t="shared" si="19"/>
        <v>555</v>
      </c>
      <c r="K91" s="35">
        <f t="shared" si="20"/>
        <v>185</v>
      </c>
      <c r="L91" s="36"/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181">
        <v>0</v>
      </c>
      <c r="Z91" s="177">
        <v>555</v>
      </c>
      <c r="AA91" s="82">
        <v>0</v>
      </c>
      <c r="AB91" s="82">
        <v>0</v>
      </c>
      <c r="AC91" s="82">
        <v>0</v>
      </c>
    </row>
    <row r="92" spans="1:29" ht="14.1" customHeight="1" x14ac:dyDescent="0.25">
      <c r="A92" s="28">
        <f t="shared" si="14"/>
        <v>79</v>
      </c>
      <c r="B92" s="39" t="s">
        <v>352</v>
      </c>
      <c r="C92" s="40">
        <v>11120</v>
      </c>
      <c r="D92" s="41" t="s">
        <v>83</v>
      </c>
      <c r="E92" s="32">
        <f t="shared" si="15"/>
        <v>552</v>
      </c>
      <c r="F92" s="32" t="str">
        <f>VLOOKUP(E92,Tab!$U$2:$V$255,2,TRUE)</f>
        <v>Não</v>
      </c>
      <c r="G92" s="33">
        <f t="shared" si="16"/>
        <v>552</v>
      </c>
      <c r="H92" s="33">
        <f t="shared" si="17"/>
        <v>0</v>
      </c>
      <c r="I92" s="33">
        <f t="shared" si="18"/>
        <v>0</v>
      </c>
      <c r="J92" s="34">
        <f t="shared" si="19"/>
        <v>552</v>
      </c>
      <c r="K92" s="35">
        <f t="shared" si="20"/>
        <v>184</v>
      </c>
      <c r="L92" s="36"/>
      <c r="M92" s="82">
        <v>0</v>
      </c>
      <c r="N92" s="82">
        <v>0</v>
      </c>
      <c r="O92" s="82">
        <v>552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181">
        <v>0</v>
      </c>
      <c r="Z92" s="177">
        <v>0</v>
      </c>
      <c r="AA92" s="82">
        <v>0</v>
      </c>
      <c r="AB92" s="82">
        <v>0</v>
      </c>
      <c r="AC92" s="82">
        <v>0</v>
      </c>
    </row>
    <row r="93" spans="1:29" ht="14.1" customHeight="1" x14ac:dyDescent="0.25">
      <c r="A93" s="28">
        <f t="shared" si="14"/>
        <v>80</v>
      </c>
      <c r="B93" s="170" t="s">
        <v>218</v>
      </c>
      <c r="C93" s="171">
        <v>10165</v>
      </c>
      <c r="D93" s="172" t="s">
        <v>83</v>
      </c>
      <c r="E93" s="32">
        <f t="shared" si="15"/>
        <v>0</v>
      </c>
      <c r="F93" s="32" t="e">
        <f>VLOOKUP(E93,Tab!$U$2:$V$255,2,TRUE)</f>
        <v>#N/A</v>
      </c>
      <c r="G93" s="33">
        <f t="shared" si="16"/>
        <v>525</v>
      </c>
      <c r="H93" s="33">
        <f t="shared" si="17"/>
        <v>0</v>
      </c>
      <c r="I93" s="33">
        <f t="shared" si="18"/>
        <v>0</v>
      </c>
      <c r="J93" s="34">
        <f t="shared" si="19"/>
        <v>525</v>
      </c>
      <c r="K93" s="35">
        <f t="shared" si="20"/>
        <v>175</v>
      </c>
      <c r="L93" s="36"/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181">
        <v>0</v>
      </c>
      <c r="Z93" s="177">
        <v>525</v>
      </c>
      <c r="AA93" s="82">
        <v>0</v>
      </c>
      <c r="AB93" s="82">
        <v>0</v>
      </c>
      <c r="AC93" s="82">
        <v>0</v>
      </c>
    </row>
    <row r="94" spans="1:29" ht="14.1" customHeight="1" x14ac:dyDescent="0.25">
      <c r="A94" s="28">
        <f t="shared" si="14"/>
        <v>81</v>
      </c>
      <c r="B94" s="39" t="s">
        <v>72</v>
      </c>
      <c r="C94" s="40">
        <v>881</v>
      </c>
      <c r="D94" s="41" t="s">
        <v>41</v>
      </c>
      <c r="E94" s="32">
        <f t="shared" si="15"/>
        <v>519</v>
      </c>
      <c r="F94" s="32" t="str">
        <f>VLOOKUP(E94,Tab!$U$2:$V$255,2,TRUE)</f>
        <v>Não</v>
      </c>
      <c r="G94" s="33">
        <f t="shared" si="16"/>
        <v>519</v>
      </c>
      <c r="H94" s="33">
        <f t="shared" si="17"/>
        <v>0</v>
      </c>
      <c r="I94" s="33">
        <f t="shared" si="18"/>
        <v>0</v>
      </c>
      <c r="J94" s="34">
        <f t="shared" si="19"/>
        <v>519</v>
      </c>
      <c r="K94" s="35">
        <f t="shared" si="20"/>
        <v>173</v>
      </c>
      <c r="L94" s="36"/>
      <c r="M94" s="82">
        <v>0</v>
      </c>
      <c r="N94" s="82">
        <v>0</v>
      </c>
      <c r="O94" s="82">
        <v>0</v>
      </c>
      <c r="P94" s="82">
        <v>0</v>
      </c>
      <c r="Q94" s="82">
        <v>519</v>
      </c>
      <c r="R94" s="82">
        <v>0</v>
      </c>
      <c r="S94" s="82">
        <v>0</v>
      </c>
      <c r="T94" s="82">
        <v>0</v>
      </c>
      <c r="U94" s="82">
        <v>0</v>
      </c>
      <c r="V94" s="82">
        <v>0</v>
      </c>
      <c r="W94" s="82">
        <v>0</v>
      </c>
      <c r="X94" s="82">
        <v>0</v>
      </c>
      <c r="Y94" s="181">
        <v>0</v>
      </c>
      <c r="Z94" s="177">
        <v>0</v>
      </c>
      <c r="AA94" s="82">
        <v>0</v>
      </c>
      <c r="AB94" s="82">
        <v>0</v>
      </c>
      <c r="AC94" s="82">
        <v>0</v>
      </c>
    </row>
    <row r="95" spans="1:29" ht="14.1" customHeight="1" x14ac:dyDescent="0.25">
      <c r="A95" s="28">
        <f t="shared" si="14"/>
        <v>82</v>
      </c>
      <c r="B95" s="39" t="s">
        <v>156</v>
      </c>
      <c r="C95" s="40">
        <v>10370</v>
      </c>
      <c r="D95" s="41" t="s">
        <v>62</v>
      </c>
      <c r="E95" s="32">
        <f t="shared" si="15"/>
        <v>517</v>
      </c>
      <c r="F95" s="32" t="str">
        <f>VLOOKUP(E95,Tab!$U$2:$V$255,2,TRUE)</f>
        <v>Não</v>
      </c>
      <c r="G95" s="33">
        <f t="shared" si="16"/>
        <v>517</v>
      </c>
      <c r="H95" s="33">
        <f t="shared" si="17"/>
        <v>0</v>
      </c>
      <c r="I95" s="33">
        <f t="shared" si="18"/>
        <v>0</v>
      </c>
      <c r="J95" s="34">
        <f t="shared" si="19"/>
        <v>517</v>
      </c>
      <c r="K95" s="35">
        <f t="shared" si="20"/>
        <v>172.33333333333334</v>
      </c>
      <c r="L95" s="36"/>
      <c r="M95" s="82">
        <v>0</v>
      </c>
      <c r="N95" s="82">
        <v>0</v>
      </c>
      <c r="O95" s="82">
        <v>0</v>
      </c>
      <c r="P95" s="82">
        <v>517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  <c r="V95" s="82">
        <v>0</v>
      </c>
      <c r="W95" s="82">
        <v>0</v>
      </c>
      <c r="X95" s="82">
        <v>0</v>
      </c>
      <c r="Y95" s="181">
        <v>0</v>
      </c>
      <c r="Z95" s="177">
        <v>0</v>
      </c>
      <c r="AA95" s="82">
        <v>0</v>
      </c>
      <c r="AB95" s="82">
        <v>0</v>
      </c>
      <c r="AC95" s="82">
        <v>0</v>
      </c>
    </row>
    <row r="96" spans="1:29" ht="14.1" customHeight="1" x14ac:dyDescent="0.25">
      <c r="A96" s="28">
        <f t="shared" si="14"/>
        <v>83</v>
      </c>
      <c r="B96" s="39" t="s">
        <v>185</v>
      </c>
      <c r="C96" s="171">
        <v>639</v>
      </c>
      <c r="D96" s="41" t="s">
        <v>151</v>
      </c>
      <c r="E96" s="32">
        <f t="shared" si="15"/>
        <v>0</v>
      </c>
      <c r="F96" s="32" t="e">
        <f>VLOOKUP(E96,Tab!$U$2:$V$255,2,TRUE)</f>
        <v>#N/A</v>
      </c>
      <c r="G96" s="33">
        <f t="shared" si="16"/>
        <v>515</v>
      </c>
      <c r="H96" s="33">
        <f t="shared" si="17"/>
        <v>0</v>
      </c>
      <c r="I96" s="33">
        <f t="shared" si="18"/>
        <v>0</v>
      </c>
      <c r="J96" s="34">
        <f t="shared" si="19"/>
        <v>515</v>
      </c>
      <c r="K96" s="35">
        <f t="shared" si="20"/>
        <v>171.66666666666666</v>
      </c>
      <c r="L96" s="36"/>
      <c r="M96" s="82">
        <v>0</v>
      </c>
      <c r="N96" s="82">
        <v>0</v>
      </c>
      <c r="O96" s="82">
        <v>0</v>
      </c>
      <c r="P96" s="82">
        <v>0</v>
      </c>
      <c r="Q96" s="82">
        <v>0</v>
      </c>
      <c r="R96" s="82">
        <v>0</v>
      </c>
      <c r="S96" s="82">
        <v>0</v>
      </c>
      <c r="T96" s="82">
        <v>0</v>
      </c>
      <c r="U96" s="82">
        <v>0</v>
      </c>
      <c r="V96" s="82">
        <v>0</v>
      </c>
      <c r="W96" s="82">
        <v>0</v>
      </c>
      <c r="X96" s="82">
        <v>0</v>
      </c>
      <c r="Y96" s="181">
        <v>0</v>
      </c>
      <c r="Z96" s="177">
        <v>515</v>
      </c>
      <c r="AA96" s="82">
        <v>0</v>
      </c>
      <c r="AB96" s="82">
        <v>0</v>
      </c>
      <c r="AC96" s="82">
        <v>0</v>
      </c>
    </row>
    <row r="97" spans="1:29" ht="14.1" customHeight="1" x14ac:dyDescent="0.25">
      <c r="A97" s="28">
        <f t="shared" si="14"/>
        <v>84</v>
      </c>
      <c r="B97" s="39" t="s">
        <v>113</v>
      </c>
      <c r="C97" s="171">
        <v>11468</v>
      </c>
      <c r="D97" s="41" t="s">
        <v>99</v>
      </c>
      <c r="E97" s="32">
        <f t="shared" si="15"/>
        <v>501</v>
      </c>
      <c r="F97" s="32" t="str">
        <f>VLOOKUP(E97,Tab!$U$2:$V$255,2,TRUE)</f>
        <v>Não</v>
      </c>
      <c r="G97" s="33">
        <f t="shared" si="16"/>
        <v>501</v>
      </c>
      <c r="H97" s="33">
        <f t="shared" si="17"/>
        <v>0</v>
      </c>
      <c r="I97" s="33">
        <f t="shared" si="18"/>
        <v>0</v>
      </c>
      <c r="J97" s="34">
        <f t="shared" si="19"/>
        <v>501</v>
      </c>
      <c r="K97" s="35">
        <f t="shared" si="20"/>
        <v>167</v>
      </c>
      <c r="L97" s="36"/>
      <c r="M97" s="82">
        <v>0</v>
      </c>
      <c r="N97" s="82">
        <v>501</v>
      </c>
      <c r="O97" s="82">
        <v>0</v>
      </c>
      <c r="P97" s="82">
        <v>0</v>
      </c>
      <c r="Q97" s="82">
        <v>0</v>
      </c>
      <c r="R97" s="82">
        <v>0</v>
      </c>
      <c r="S97" s="82">
        <v>0</v>
      </c>
      <c r="T97" s="82">
        <v>0</v>
      </c>
      <c r="U97" s="82">
        <v>0</v>
      </c>
      <c r="V97" s="82">
        <v>0</v>
      </c>
      <c r="W97" s="82">
        <v>0</v>
      </c>
      <c r="X97" s="82">
        <v>0</v>
      </c>
      <c r="Y97" s="181">
        <v>0</v>
      </c>
      <c r="Z97" s="177">
        <v>0</v>
      </c>
      <c r="AA97" s="82">
        <v>0</v>
      </c>
      <c r="AB97" s="82">
        <v>0</v>
      </c>
      <c r="AC97" s="82">
        <v>0</v>
      </c>
    </row>
    <row r="98" spans="1:29" ht="14.1" customHeight="1" x14ac:dyDescent="0.25">
      <c r="A98" s="28">
        <f t="shared" si="14"/>
        <v>85</v>
      </c>
      <c r="B98" s="39" t="s">
        <v>76</v>
      </c>
      <c r="C98" s="40">
        <v>537</v>
      </c>
      <c r="D98" s="41" t="s">
        <v>41</v>
      </c>
      <c r="E98" s="32">
        <f t="shared" si="15"/>
        <v>0</v>
      </c>
      <c r="F98" s="32" t="e">
        <f>VLOOKUP(E98,Tab!$U$2:$V$255,2,TRUE)</f>
        <v>#N/A</v>
      </c>
      <c r="G98" s="33">
        <f t="shared" si="16"/>
        <v>494</v>
      </c>
      <c r="H98" s="33">
        <f t="shared" si="17"/>
        <v>0</v>
      </c>
      <c r="I98" s="33">
        <f t="shared" si="18"/>
        <v>0</v>
      </c>
      <c r="J98" s="34">
        <f t="shared" si="19"/>
        <v>494</v>
      </c>
      <c r="K98" s="35">
        <f t="shared" si="20"/>
        <v>164.66666666666666</v>
      </c>
      <c r="L98" s="36"/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0</v>
      </c>
      <c r="T98" s="82">
        <v>0</v>
      </c>
      <c r="U98" s="82">
        <v>0</v>
      </c>
      <c r="V98" s="82">
        <v>0</v>
      </c>
      <c r="W98" s="82">
        <v>0</v>
      </c>
      <c r="X98" s="82">
        <v>0</v>
      </c>
      <c r="Y98" s="181">
        <v>0</v>
      </c>
      <c r="Z98" s="177">
        <v>494</v>
      </c>
      <c r="AA98" s="82">
        <v>0</v>
      </c>
      <c r="AB98" s="82">
        <v>0</v>
      </c>
      <c r="AC98" s="82">
        <v>0</v>
      </c>
    </row>
    <row r="99" spans="1:29" ht="14.1" customHeight="1" x14ac:dyDescent="0.25">
      <c r="A99" s="28">
        <f t="shared" si="14"/>
        <v>86</v>
      </c>
      <c r="B99" s="39" t="s">
        <v>236</v>
      </c>
      <c r="C99" s="40">
        <v>610</v>
      </c>
      <c r="D99" s="41" t="s">
        <v>184</v>
      </c>
      <c r="E99" s="32">
        <f t="shared" si="15"/>
        <v>493</v>
      </c>
      <c r="F99" s="32" t="e">
        <f>VLOOKUP(E99,Tab!$U$2:$V$255,2,TRUE)</f>
        <v>#N/A</v>
      </c>
      <c r="G99" s="33">
        <f t="shared" si="16"/>
        <v>493</v>
      </c>
      <c r="H99" s="33">
        <f t="shared" si="17"/>
        <v>0</v>
      </c>
      <c r="I99" s="33">
        <f t="shared" si="18"/>
        <v>0</v>
      </c>
      <c r="J99" s="34">
        <f t="shared" si="19"/>
        <v>493</v>
      </c>
      <c r="K99" s="35">
        <f t="shared" si="20"/>
        <v>164.33333333333334</v>
      </c>
      <c r="L99" s="36"/>
      <c r="M99" s="82">
        <v>0</v>
      </c>
      <c r="N99" s="82">
        <v>0</v>
      </c>
      <c r="O99" s="82">
        <v>0</v>
      </c>
      <c r="P99" s="82">
        <v>0</v>
      </c>
      <c r="Q99" s="82">
        <v>0</v>
      </c>
      <c r="R99" s="82">
        <v>0</v>
      </c>
      <c r="S99" s="82">
        <v>0</v>
      </c>
      <c r="T99" s="82">
        <v>0</v>
      </c>
      <c r="U99" s="82">
        <v>0</v>
      </c>
      <c r="V99" s="82">
        <v>493</v>
      </c>
      <c r="W99" s="82">
        <v>0</v>
      </c>
      <c r="X99" s="82">
        <v>0</v>
      </c>
      <c r="Y99" s="181">
        <v>0</v>
      </c>
      <c r="Z99" s="177">
        <v>0</v>
      </c>
      <c r="AA99" s="82">
        <v>0</v>
      </c>
      <c r="AB99" s="82">
        <v>0</v>
      </c>
      <c r="AC99" s="82">
        <v>0</v>
      </c>
    </row>
    <row r="100" spans="1:29" ht="14.1" customHeight="1" x14ac:dyDescent="0.25">
      <c r="A100" s="28">
        <f t="shared" si="14"/>
        <v>87</v>
      </c>
      <c r="B100" s="39" t="s">
        <v>227</v>
      </c>
      <c r="C100" s="40">
        <v>360</v>
      </c>
      <c r="D100" s="41" t="s">
        <v>99</v>
      </c>
      <c r="E100" s="32">
        <f t="shared" si="15"/>
        <v>487</v>
      </c>
      <c r="F100" s="32" t="e">
        <f>VLOOKUP(E100,Tab!$U$2:$V$255,2,TRUE)</f>
        <v>#N/A</v>
      </c>
      <c r="G100" s="33">
        <f t="shared" si="16"/>
        <v>487</v>
      </c>
      <c r="H100" s="33">
        <f t="shared" si="17"/>
        <v>0</v>
      </c>
      <c r="I100" s="33">
        <f t="shared" si="18"/>
        <v>0</v>
      </c>
      <c r="J100" s="34">
        <f t="shared" si="19"/>
        <v>487</v>
      </c>
      <c r="K100" s="35">
        <f t="shared" si="20"/>
        <v>162.33333333333334</v>
      </c>
      <c r="L100" s="36"/>
      <c r="M100" s="82">
        <v>0</v>
      </c>
      <c r="N100" s="82">
        <v>487</v>
      </c>
      <c r="O100" s="82">
        <v>0</v>
      </c>
      <c r="P100" s="82">
        <v>0</v>
      </c>
      <c r="Q100" s="82">
        <v>0</v>
      </c>
      <c r="R100" s="82">
        <v>0</v>
      </c>
      <c r="S100" s="82">
        <v>0</v>
      </c>
      <c r="T100" s="82">
        <v>0</v>
      </c>
      <c r="U100" s="82">
        <v>0</v>
      </c>
      <c r="V100" s="82">
        <v>0</v>
      </c>
      <c r="W100" s="82">
        <v>0</v>
      </c>
      <c r="X100" s="82">
        <v>0</v>
      </c>
      <c r="Y100" s="181">
        <v>0</v>
      </c>
      <c r="Z100" s="177">
        <v>0</v>
      </c>
      <c r="AA100" s="82">
        <v>0</v>
      </c>
      <c r="AB100" s="82">
        <v>0</v>
      </c>
      <c r="AC100" s="82">
        <v>0</v>
      </c>
    </row>
    <row r="101" spans="1:29" ht="14.1" customHeight="1" x14ac:dyDescent="0.25">
      <c r="A101" s="28">
        <f t="shared" si="14"/>
        <v>88</v>
      </c>
      <c r="B101" s="39" t="s">
        <v>150</v>
      </c>
      <c r="C101" s="40">
        <v>978</v>
      </c>
      <c r="D101" s="41" t="s">
        <v>151</v>
      </c>
      <c r="E101" s="32">
        <f t="shared" si="15"/>
        <v>0</v>
      </c>
      <c r="F101" s="32" t="e">
        <f>VLOOKUP(E101,Tab!$U$2:$V$255,2,TRUE)</f>
        <v>#N/A</v>
      </c>
      <c r="G101" s="33">
        <f t="shared" si="16"/>
        <v>484</v>
      </c>
      <c r="H101" s="33">
        <f t="shared" si="17"/>
        <v>0</v>
      </c>
      <c r="I101" s="33">
        <f t="shared" si="18"/>
        <v>0</v>
      </c>
      <c r="J101" s="34">
        <f t="shared" si="19"/>
        <v>484</v>
      </c>
      <c r="K101" s="35">
        <f t="shared" si="20"/>
        <v>161.33333333333334</v>
      </c>
      <c r="L101" s="36"/>
      <c r="M101" s="82">
        <v>0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0</v>
      </c>
      <c r="U101" s="82">
        <v>0</v>
      </c>
      <c r="V101" s="82">
        <v>0</v>
      </c>
      <c r="W101" s="82">
        <v>0</v>
      </c>
      <c r="X101" s="82">
        <v>0</v>
      </c>
      <c r="Y101" s="181">
        <v>0</v>
      </c>
      <c r="Z101" s="177">
        <v>484</v>
      </c>
      <c r="AA101" s="82">
        <v>0</v>
      </c>
      <c r="AB101" s="82">
        <v>0</v>
      </c>
      <c r="AC101" s="82">
        <v>0</v>
      </c>
    </row>
    <row r="102" spans="1:29" ht="14.1" customHeight="1" x14ac:dyDescent="0.25">
      <c r="A102" s="28">
        <f t="shared" si="14"/>
        <v>89</v>
      </c>
      <c r="B102" s="39" t="s">
        <v>219</v>
      </c>
      <c r="C102" s="171">
        <v>6474</v>
      </c>
      <c r="D102" s="41" t="s">
        <v>184</v>
      </c>
      <c r="E102" s="32">
        <f t="shared" si="15"/>
        <v>481</v>
      </c>
      <c r="F102" s="32" t="e">
        <f>VLOOKUP(E102,Tab!$U$2:$V$255,2,TRUE)</f>
        <v>#N/A</v>
      </c>
      <c r="G102" s="33">
        <f t="shared" si="16"/>
        <v>481</v>
      </c>
      <c r="H102" s="33">
        <f t="shared" si="17"/>
        <v>0</v>
      </c>
      <c r="I102" s="33">
        <f t="shared" si="18"/>
        <v>0</v>
      </c>
      <c r="J102" s="34">
        <f t="shared" si="19"/>
        <v>481</v>
      </c>
      <c r="K102" s="35">
        <f t="shared" si="20"/>
        <v>160.33333333333334</v>
      </c>
      <c r="L102" s="36"/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481</v>
      </c>
      <c r="W102" s="82">
        <v>0</v>
      </c>
      <c r="X102" s="82">
        <v>0</v>
      </c>
      <c r="Y102" s="181">
        <v>0</v>
      </c>
      <c r="Z102" s="177">
        <v>0</v>
      </c>
      <c r="AA102" s="82">
        <v>0</v>
      </c>
      <c r="AB102" s="82">
        <v>0</v>
      </c>
      <c r="AC102" s="82">
        <v>0</v>
      </c>
    </row>
    <row r="103" spans="1:29" ht="14.1" customHeight="1" x14ac:dyDescent="0.25">
      <c r="A103" s="28">
        <f t="shared" si="14"/>
        <v>90</v>
      </c>
      <c r="B103" s="39" t="s">
        <v>217</v>
      </c>
      <c r="C103" s="40">
        <v>414</v>
      </c>
      <c r="D103" s="41" t="s">
        <v>184</v>
      </c>
      <c r="E103" s="32">
        <f t="shared" si="15"/>
        <v>479</v>
      </c>
      <c r="F103" s="32" t="e">
        <f>VLOOKUP(E103,Tab!$U$2:$V$255,2,TRUE)</f>
        <v>#N/A</v>
      </c>
      <c r="G103" s="33">
        <f t="shared" si="16"/>
        <v>479</v>
      </c>
      <c r="H103" s="33">
        <f t="shared" si="17"/>
        <v>0</v>
      </c>
      <c r="I103" s="33">
        <f t="shared" si="18"/>
        <v>0</v>
      </c>
      <c r="J103" s="34">
        <f t="shared" si="19"/>
        <v>479</v>
      </c>
      <c r="K103" s="35">
        <f t="shared" si="20"/>
        <v>159.66666666666666</v>
      </c>
      <c r="L103" s="36"/>
      <c r="M103" s="82">
        <v>0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0</v>
      </c>
      <c r="U103" s="82">
        <v>0</v>
      </c>
      <c r="V103" s="82">
        <v>479</v>
      </c>
      <c r="W103" s="82">
        <v>0</v>
      </c>
      <c r="X103" s="82">
        <v>0</v>
      </c>
      <c r="Y103" s="181">
        <v>0</v>
      </c>
      <c r="Z103" s="177">
        <v>0</v>
      </c>
      <c r="AA103" s="82">
        <v>0</v>
      </c>
      <c r="AB103" s="82">
        <v>0</v>
      </c>
      <c r="AC103" s="82">
        <v>0</v>
      </c>
    </row>
    <row r="104" spans="1:29" ht="14.1" customHeight="1" x14ac:dyDescent="0.25">
      <c r="A104" s="28">
        <f t="shared" si="14"/>
        <v>91</v>
      </c>
      <c r="B104" s="39" t="s">
        <v>410</v>
      </c>
      <c r="C104" s="171">
        <v>954</v>
      </c>
      <c r="D104" s="41" t="s">
        <v>62</v>
      </c>
      <c r="E104" s="32">
        <f t="shared" si="15"/>
        <v>0</v>
      </c>
      <c r="F104" s="32" t="e">
        <f>VLOOKUP(E104,Tab!$U$2:$V$255,2,TRUE)</f>
        <v>#N/A</v>
      </c>
      <c r="G104" s="33">
        <f t="shared" si="16"/>
        <v>479</v>
      </c>
      <c r="H104" s="33">
        <f t="shared" si="17"/>
        <v>0</v>
      </c>
      <c r="I104" s="33">
        <f t="shared" si="18"/>
        <v>0</v>
      </c>
      <c r="J104" s="34">
        <f t="shared" si="19"/>
        <v>479</v>
      </c>
      <c r="K104" s="35">
        <f t="shared" si="20"/>
        <v>159.66666666666666</v>
      </c>
      <c r="L104" s="36"/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81">
        <v>0</v>
      </c>
      <c r="Z104" s="177">
        <v>479</v>
      </c>
      <c r="AA104" s="82">
        <v>0</v>
      </c>
      <c r="AB104" s="82">
        <v>0</v>
      </c>
      <c r="AC104" s="82">
        <v>0</v>
      </c>
    </row>
    <row r="105" spans="1:29" ht="14.1" customHeight="1" x14ac:dyDescent="0.25">
      <c r="A105" s="28">
        <f t="shared" si="14"/>
        <v>92</v>
      </c>
      <c r="B105" s="39" t="s">
        <v>551</v>
      </c>
      <c r="C105" s="40">
        <v>9550</v>
      </c>
      <c r="D105" s="41" t="s">
        <v>38</v>
      </c>
      <c r="E105" s="32">
        <f t="shared" si="15"/>
        <v>478</v>
      </c>
      <c r="F105" s="32" t="e">
        <f>VLOOKUP(E105,Tab!$U$2:$V$255,2,TRUE)</f>
        <v>#N/A</v>
      </c>
      <c r="G105" s="33">
        <f t="shared" si="16"/>
        <v>478</v>
      </c>
      <c r="H105" s="33">
        <f t="shared" si="17"/>
        <v>0</v>
      </c>
      <c r="I105" s="33">
        <f t="shared" si="18"/>
        <v>0</v>
      </c>
      <c r="J105" s="34">
        <f t="shared" si="19"/>
        <v>478</v>
      </c>
      <c r="K105" s="35">
        <f t="shared" si="20"/>
        <v>159.33333333333334</v>
      </c>
      <c r="L105" s="36"/>
      <c r="M105" s="82">
        <v>0</v>
      </c>
      <c r="N105" s="82">
        <v>0</v>
      </c>
      <c r="O105" s="82">
        <v>0</v>
      </c>
      <c r="P105" s="82">
        <v>0</v>
      </c>
      <c r="Q105" s="82">
        <v>0</v>
      </c>
      <c r="R105" s="82">
        <v>0</v>
      </c>
      <c r="S105" s="82">
        <v>0</v>
      </c>
      <c r="T105" s="82">
        <v>0</v>
      </c>
      <c r="U105" s="82">
        <v>0</v>
      </c>
      <c r="V105" s="82">
        <v>0</v>
      </c>
      <c r="W105" s="82">
        <v>478</v>
      </c>
      <c r="X105" s="82">
        <v>0</v>
      </c>
      <c r="Y105" s="181">
        <v>0</v>
      </c>
      <c r="Z105" s="177">
        <v>0</v>
      </c>
      <c r="AA105" s="82">
        <v>0</v>
      </c>
      <c r="AB105" s="82">
        <v>0</v>
      </c>
      <c r="AC105" s="82">
        <v>0</v>
      </c>
    </row>
    <row r="106" spans="1:29" ht="14.1" customHeight="1" x14ac:dyDescent="0.25">
      <c r="A106" s="28">
        <f t="shared" si="14"/>
        <v>93</v>
      </c>
      <c r="B106" s="46" t="s">
        <v>141</v>
      </c>
      <c r="C106" s="63">
        <v>7613</v>
      </c>
      <c r="D106" s="47" t="s">
        <v>62</v>
      </c>
      <c r="E106" s="32">
        <f t="shared" si="15"/>
        <v>0</v>
      </c>
      <c r="F106" s="32" t="e">
        <f>VLOOKUP(E106,Tab!$U$2:$V$255,2,TRUE)</f>
        <v>#N/A</v>
      </c>
      <c r="G106" s="33">
        <f t="shared" si="16"/>
        <v>478</v>
      </c>
      <c r="H106" s="33">
        <f t="shared" si="17"/>
        <v>0</v>
      </c>
      <c r="I106" s="33">
        <f t="shared" si="18"/>
        <v>0</v>
      </c>
      <c r="J106" s="34">
        <f t="shared" si="19"/>
        <v>478</v>
      </c>
      <c r="K106" s="35">
        <f t="shared" si="20"/>
        <v>159.33333333333334</v>
      </c>
      <c r="L106" s="36"/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81">
        <v>0</v>
      </c>
      <c r="Z106" s="177">
        <v>478</v>
      </c>
      <c r="AA106" s="82">
        <v>0</v>
      </c>
      <c r="AB106" s="82">
        <v>0</v>
      </c>
      <c r="AC106" s="82">
        <v>0</v>
      </c>
    </row>
    <row r="107" spans="1:29" ht="14.1" customHeight="1" x14ac:dyDescent="0.25">
      <c r="A107" s="28">
        <f t="shared" si="14"/>
        <v>94</v>
      </c>
      <c r="B107" s="39" t="s">
        <v>406</v>
      </c>
      <c r="C107" s="40">
        <v>11649</v>
      </c>
      <c r="D107" s="41" t="s">
        <v>99</v>
      </c>
      <c r="E107" s="32">
        <f t="shared" si="15"/>
        <v>477</v>
      </c>
      <c r="F107" s="32" t="e">
        <f>VLOOKUP(E107,Tab!$U$2:$V$255,2,TRUE)</f>
        <v>#N/A</v>
      </c>
      <c r="G107" s="33">
        <f t="shared" si="16"/>
        <v>477</v>
      </c>
      <c r="H107" s="33">
        <f t="shared" si="17"/>
        <v>0</v>
      </c>
      <c r="I107" s="33">
        <f t="shared" si="18"/>
        <v>0</v>
      </c>
      <c r="J107" s="34">
        <f t="shared" si="19"/>
        <v>477</v>
      </c>
      <c r="K107" s="35">
        <f t="shared" si="20"/>
        <v>159</v>
      </c>
      <c r="L107" s="36"/>
      <c r="M107" s="82">
        <v>0</v>
      </c>
      <c r="N107" s="82">
        <v>0</v>
      </c>
      <c r="O107" s="82">
        <v>0</v>
      </c>
      <c r="P107" s="82">
        <v>0</v>
      </c>
      <c r="Q107" s="82">
        <v>0</v>
      </c>
      <c r="R107" s="82">
        <v>0</v>
      </c>
      <c r="S107" s="82">
        <v>0</v>
      </c>
      <c r="T107" s="82">
        <v>0</v>
      </c>
      <c r="U107" s="82">
        <v>0</v>
      </c>
      <c r="V107" s="82">
        <v>0</v>
      </c>
      <c r="W107" s="82">
        <v>0</v>
      </c>
      <c r="X107" s="82">
        <v>477</v>
      </c>
      <c r="Y107" s="181">
        <v>0</v>
      </c>
      <c r="Z107" s="177">
        <v>0</v>
      </c>
      <c r="AA107" s="82">
        <v>0</v>
      </c>
      <c r="AB107" s="82">
        <v>0</v>
      </c>
      <c r="AC107" s="82">
        <v>0</v>
      </c>
    </row>
    <row r="108" spans="1:29" ht="14.1" customHeight="1" x14ac:dyDescent="0.25">
      <c r="A108" s="28">
        <f t="shared" si="14"/>
        <v>95</v>
      </c>
      <c r="B108" s="39" t="s">
        <v>591</v>
      </c>
      <c r="C108" s="40">
        <v>4778</v>
      </c>
      <c r="D108" s="41" t="s">
        <v>99</v>
      </c>
      <c r="E108" s="32">
        <f t="shared" si="15"/>
        <v>473</v>
      </c>
      <c r="F108" s="32" t="e">
        <f>VLOOKUP(E108,Tab!$U$2:$V$255,2,TRUE)</f>
        <v>#N/A</v>
      </c>
      <c r="G108" s="33">
        <f t="shared" si="16"/>
        <v>473</v>
      </c>
      <c r="H108" s="33">
        <f t="shared" si="17"/>
        <v>0</v>
      </c>
      <c r="I108" s="33">
        <f t="shared" si="18"/>
        <v>0</v>
      </c>
      <c r="J108" s="34">
        <f t="shared" si="19"/>
        <v>473</v>
      </c>
      <c r="K108" s="35">
        <f t="shared" si="20"/>
        <v>157.66666666666666</v>
      </c>
      <c r="L108" s="36"/>
      <c r="M108" s="82">
        <v>0</v>
      </c>
      <c r="N108" s="82">
        <v>473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81">
        <v>0</v>
      </c>
      <c r="Z108" s="177">
        <v>0</v>
      </c>
      <c r="AA108" s="82">
        <v>0</v>
      </c>
      <c r="AB108" s="82">
        <v>0</v>
      </c>
      <c r="AC108" s="82">
        <v>0</v>
      </c>
    </row>
    <row r="109" spans="1:29" ht="14.1" customHeight="1" x14ac:dyDescent="0.25">
      <c r="A109" s="28">
        <f t="shared" si="14"/>
        <v>96</v>
      </c>
      <c r="B109" s="39" t="s">
        <v>357</v>
      </c>
      <c r="C109" s="40">
        <v>1659</v>
      </c>
      <c r="D109" s="41" t="s">
        <v>271</v>
      </c>
      <c r="E109" s="32">
        <f t="shared" si="15"/>
        <v>0</v>
      </c>
      <c r="F109" s="32" t="e">
        <f>VLOOKUP(E109,Tab!$U$2:$V$255,2,TRUE)</f>
        <v>#N/A</v>
      </c>
      <c r="G109" s="33">
        <f t="shared" si="16"/>
        <v>473</v>
      </c>
      <c r="H109" s="33">
        <f t="shared" si="17"/>
        <v>0</v>
      </c>
      <c r="I109" s="33">
        <f t="shared" si="18"/>
        <v>0</v>
      </c>
      <c r="J109" s="34">
        <f t="shared" si="19"/>
        <v>473</v>
      </c>
      <c r="K109" s="35">
        <f t="shared" si="20"/>
        <v>157.66666666666666</v>
      </c>
      <c r="L109" s="36"/>
      <c r="M109" s="82">
        <v>0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0</v>
      </c>
      <c r="U109" s="82">
        <v>0</v>
      </c>
      <c r="V109" s="82">
        <v>0</v>
      </c>
      <c r="W109" s="82">
        <v>0</v>
      </c>
      <c r="X109" s="82">
        <v>0</v>
      </c>
      <c r="Y109" s="181">
        <v>0</v>
      </c>
      <c r="Z109" s="177">
        <v>473</v>
      </c>
      <c r="AA109" s="82">
        <v>0</v>
      </c>
      <c r="AB109" s="82">
        <v>0</v>
      </c>
      <c r="AC109" s="82">
        <v>0</v>
      </c>
    </row>
    <row r="110" spans="1:29" ht="14.1" customHeight="1" x14ac:dyDescent="0.25">
      <c r="A110" s="28">
        <f t="shared" ref="A110:A141" si="21">A109+1</f>
        <v>97</v>
      </c>
      <c r="B110" s="39" t="s">
        <v>249</v>
      </c>
      <c r="C110" s="40">
        <v>10105</v>
      </c>
      <c r="D110" s="41" t="s">
        <v>184</v>
      </c>
      <c r="E110" s="32">
        <f t="shared" ref="E110:E141" si="22">MAX(M110:Y110)</f>
        <v>465</v>
      </c>
      <c r="F110" s="32" t="e">
        <f>VLOOKUP(E110,Tab!$U$2:$V$255,2,TRUE)</f>
        <v>#N/A</v>
      </c>
      <c r="G110" s="33">
        <f t="shared" ref="G110:G141" si="23">LARGE(M110:AC110,1)</f>
        <v>465</v>
      </c>
      <c r="H110" s="33">
        <f t="shared" ref="H110:H141" si="24">LARGE(M110:AC110,2)</f>
        <v>0</v>
      </c>
      <c r="I110" s="33">
        <f t="shared" ref="I110:I141" si="25">LARGE(M110:AC110,3)</f>
        <v>0</v>
      </c>
      <c r="J110" s="34">
        <f t="shared" ref="J110:J141" si="26">SUM(G110:I110)</f>
        <v>465</v>
      </c>
      <c r="K110" s="35">
        <f t="shared" ref="K110:K141" si="27">J110/3</f>
        <v>155</v>
      </c>
      <c r="L110" s="36"/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465</v>
      </c>
      <c r="W110" s="82">
        <v>0</v>
      </c>
      <c r="X110" s="82">
        <v>0</v>
      </c>
      <c r="Y110" s="181">
        <v>0</v>
      </c>
      <c r="Z110" s="177">
        <v>0</v>
      </c>
      <c r="AA110" s="82">
        <v>0</v>
      </c>
      <c r="AB110" s="82">
        <v>0</v>
      </c>
      <c r="AC110" s="82">
        <v>0</v>
      </c>
    </row>
    <row r="111" spans="1:29" ht="14.1" customHeight="1" x14ac:dyDescent="0.25">
      <c r="A111" s="28">
        <f t="shared" si="21"/>
        <v>98</v>
      </c>
      <c r="B111" s="39" t="s">
        <v>360</v>
      </c>
      <c r="C111" s="40">
        <v>7536</v>
      </c>
      <c r="D111" s="41" t="s">
        <v>122</v>
      </c>
      <c r="E111" s="32">
        <f t="shared" si="22"/>
        <v>465</v>
      </c>
      <c r="F111" s="32" t="e">
        <f>VLOOKUP(E111,Tab!$U$2:$V$255,2,TRUE)</f>
        <v>#N/A</v>
      </c>
      <c r="G111" s="33">
        <f t="shared" si="23"/>
        <v>465</v>
      </c>
      <c r="H111" s="33">
        <f t="shared" si="24"/>
        <v>0</v>
      </c>
      <c r="I111" s="33">
        <f t="shared" si="25"/>
        <v>0</v>
      </c>
      <c r="J111" s="34">
        <f t="shared" si="26"/>
        <v>465</v>
      </c>
      <c r="K111" s="35">
        <f t="shared" si="27"/>
        <v>155</v>
      </c>
      <c r="L111" s="36"/>
      <c r="M111" s="82">
        <v>465</v>
      </c>
      <c r="N111" s="82">
        <v>0</v>
      </c>
      <c r="O111" s="82">
        <v>0</v>
      </c>
      <c r="P111" s="82">
        <v>0</v>
      </c>
      <c r="Q111" s="82">
        <v>0</v>
      </c>
      <c r="R111" s="82">
        <v>0</v>
      </c>
      <c r="S111" s="82">
        <v>0</v>
      </c>
      <c r="T111" s="82">
        <v>0</v>
      </c>
      <c r="U111" s="82">
        <v>0</v>
      </c>
      <c r="V111" s="82">
        <v>0</v>
      </c>
      <c r="W111" s="82">
        <v>0</v>
      </c>
      <c r="X111" s="82">
        <v>0</v>
      </c>
      <c r="Y111" s="181">
        <v>0</v>
      </c>
      <c r="Z111" s="177">
        <v>0</v>
      </c>
      <c r="AA111" s="82">
        <v>0</v>
      </c>
      <c r="AB111" s="82">
        <v>0</v>
      </c>
      <c r="AC111" s="82">
        <v>0</v>
      </c>
    </row>
    <row r="112" spans="1:29" ht="14.1" customHeight="1" x14ac:dyDescent="0.25">
      <c r="A112" s="28">
        <f t="shared" si="21"/>
        <v>99</v>
      </c>
      <c r="B112" s="39" t="s">
        <v>189</v>
      </c>
      <c r="C112" s="171">
        <v>7913</v>
      </c>
      <c r="D112" s="41" t="s">
        <v>190</v>
      </c>
      <c r="E112" s="32">
        <f t="shared" si="22"/>
        <v>0</v>
      </c>
      <c r="F112" s="32" t="e">
        <f>VLOOKUP(E112,Tab!$U$2:$V$255,2,TRUE)</f>
        <v>#N/A</v>
      </c>
      <c r="G112" s="33">
        <f t="shared" si="23"/>
        <v>464</v>
      </c>
      <c r="H112" s="33">
        <f t="shared" si="24"/>
        <v>0</v>
      </c>
      <c r="I112" s="33">
        <f t="shared" si="25"/>
        <v>0</v>
      </c>
      <c r="J112" s="34">
        <f t="shared" si="26"/>
        <v>464</v>
      </c>
      <c r="K112" s="35">
        <f t="shared" si="27"/>
        <v>154.66666666666666</v>
      </c>
      <c r="L112" s="36"/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81">
        <v>0</v>
      </c>
      <c r="Z112" s="177">
        <v>464</v>
      </c>
      <c r="AA112" s="82">
        <v>0</v>
      </c>
      <c r="AB112" s="82">
        <v>0</v>
      </c>
      <c r="AC112" s="82">
        <v>0</v>
      </c>
    </row>
    <row r="113" spans="1:29" ht="14.1" customHeight="1" x14ac:dyDescent="0.25">
      <c r="A113" s="28">
        <f t="shared" si="21"/>
        <v>100</v>
      </c>
      <c r="B113" s="39" t="s">
        <v>391</v>
      </c>
      <c r="C113" s="40">
        <v>660</v>
      </c>
      <c r="D113" s="41" t="s">
        <v>62</v>
      </c>
      <c r="E113" s="32">
        <f t="shared" si="22"/>
        <v>463</v>
      </c>
      <c r="F113" s="32" t="e">
        <f>VLOOKUP(E113,Tab!$U$2:$V$255,2,TRUE)</f>
        <v>#N/A</v>
      </c>
      <c r="G113" s="33">
        <f t="shared" si="23"/>
        <v>463</v>
      </c>
      <c r="H113" s="33">
        <f t="shared" si="24"/>
        <v>0</v>
      </c>
      <c r="I113" s="33">
        <f t="shared" si="25"/>
        <v>0</v>
      </c>
      <c r="J113" s="34">
        <f t="shared" si="26"/>
        <v>463</v>
      </c>
      <c r="K113" s="35">
        <f t="shared" si="27"/>
        <v>154.33333333333334</v>
      </c>
      <c r="L113" s="36"/>
      <c r="M113" s="82">
        <v>0</v>
      </c>
      <c r="N113" s="82">
        <v>0</v>
      </c>
      <c r="O113" s="82">
        <v>463</v>
      </c>
      <c r="P113" s="82">
        <v>0</v>
      </c>
      <c r="Q113" s="82">
        <v>0</v>
      </c>
      <c r="R113" s="82">
        <v>0</v>
      </c>
      <c r="S113" s="82">
        <v>0</v>
      </c>
      <c r="T113" s="82">
        <v>0</v>
      </c>
      <c r="U113" s="82">
        <v>0</v>
      </c>
      <c r="V113" s="82">
        <v>0</v>
      </c>
      <c r="W113" s="82">
        <v>0</v>
      </c>
      <c r="X113" s="82">
        <v>0</v>
      </c>
      <c r="Y113" s="181">
        <v>0</v>
      </c>
      <c r="Z113" s="177">
        <v>0</v>
      </c>
      <c r="AA113" s="82">
        <v>0</v>
      </c>
      <c r="AB113" s="82">
        <v>0</v>
      </c>
      <c r="AC113" s="82">
        <v>0</v>
      </c>
    </row>
    <row r="114" spans="1:29" ht="14.1" customHeight="1" x14ac:dyDescent="0.25">
      <c r="A114" s="28">
        <f t="shared" si="21"/>
        <v>101</v>
      </c>
      <c r="B114" s="39" t="s">
        <v>253</v>
      </c>
      <c r="C114" s="171">
        <v>14119</v>
      </c>
      <c r="D114" s="41" t="s">
        <v>51</v>
      </c>
      <c r="E114" s="32">
        <f t="shared" si="22"/>
        <v>0</v>
      </c>
      <c r="F114" s="32" t="e">
        <f>VLOOKUP(E114,Tab!$U$2:$V$255,2,TRUE)</f>
        <v>#N/A</v>
      </c>
      <c r="G114" s="33">
        <f t="shared" si="23"/>
        <v>461</v>
      </c>
      <c r="H114" s="33">
        <f t="shared" si="24"/>
        <v>0</v>
      </c>
      <c r="I114" s="33">
        <f t="shared" si="25"/>
        <v>0</v>
      </c>
      <c r="J114" s="34">
        <f t="shared" si="26"/>
        <v>461</v>
      </c>
      <c r="K114" s="35">
        <f t="shared" si="27"/>
        <v>153.66666666666666</v>
      </c>
      <c r="L114" s="36"/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81">
        <v>0</v>
      </c>
      <c r="Z114" s="177">
        <v>461</v>
      </c>
      <c r="AA114" s="82">
        <v>0</v>
      </c>
      <c r="AB114" s="82">
        <v>0</v>
      </c>
      <c r="AC114" s="82">
        <v>0</v>
      </c>
    </row>
    <row r="115" spans="1:29" ht="14.1" customHeight="1" x14ac:dyDescent="0.25">
      <c r="A115" s="28">
        <f t="shared" si="21"/>
        <v>102</v>
      </c>
      <c r="B115" s="39" t="s">
        <v>265</v>
      </c>
      <c r="C115" s="171">
        <v>13831</v>
      </c>
      <c r="D115" s="41" t="s">
        <v>67</v>
      </c>
      <c r="E115" s="32">
        <f t="shared" si="22"/>
        <v>453</v>
      </c>
      <c r="F115" s="32" t="e">
        <f>VLOOKUP(E115,Tab!$U$2:$V$255,2,TRUE)</f>
        <v>#N/A</v>
      </c>
      <c r="G115" s="33">
        <f t="shared" si="23"/>
        <v>453</v>
      </c>
      <c r="H115" s="33">
        <f t="shared" si="24"/>
        <v>0</v>
      </c>
      <c r="I115" s="33">
        <f t="shared" si="25"/>
        <v>0</v>
      </c>
      <c r="J115" s="34">
        <f t="shared" si="26"/>
        <v>453</v>
      </c>
      <c r="K115" s="35">
        <f t="shared" si="27"/>
        <v>151</v>
      </c>
      <c r="L115" s="36"/>
      <c r="M115" s="82">
        <v>0</v>
      </c>
      <c r="N115" s="82">
        <v>0</v>
      </c>
      <c r="O115" s="82">
        <v>0</v>
      </c>
      <c r="P115" s="82">
        <v>453</v>
      </c>
      <c r="Q115" s="82">
        <v>0</v>
      </c>
      <c r="R115" s="82">
        <v>0</v>
      </c>
      <c r="S115" s="82">
        <v>0</v>
      </c>
      <c r="T115" s="82">
        <v>0</v>
      </c>
      <c r="U115" s="82">
        <v>0</v>
      </c>
      <c r="V115" s="82">
        <v>0</v>
      </c>
      <c r="W115" s="82">
        <v>0</v>
      </c>
      <c r="X115" s="82">
        <v>0</v>
      </c>
      <c r="Y115" s="181">
        <v>0</v>
      </c>
      <c r="Z115" s="177">
        <v>0</v>
      </c>
      <c r="AA115" s="82">
        <v>0</v>
      </c>
      <c r="AB115" s="82">
        <v>0</v>
      </c>
      <c r="AC115" s="82">
        <v>0</v>
      </c>
    </row>
    <row r="116" spans="1:29" ht="14.1" customHeight="1" x14ac:dyDescent="0.25">
      <c r="A116" s="28">
        <f t="shared" si="21"/>
        <v>103</v>
      </c>
      <c r="B116" s="170" t="s">
        <v>408</v>
      </c>
      <c r="C116" s="171">
        <v>9931</v>
      </c>
      <c r="D116" s="172" t="s">
        <v>99</v>
      </c>
      <c r="E116" s="32">
        <f t="shared" si="22"/>
        <v>453</v>
      </c>
      <c r="F116" s="32" t="e">
        <f>VLOOKUP(E116,Tab!$U$2:$V$255,2,TRUE)</f>
        <v>#N/A</v>
      </c>
      <c r="G116" s="33">
        <f t="shared" si="23"/>
        <v>453</v>
      </c>
      <c r="H116" s="33">
        <f t="shared" si="24"/>
        <v>0</v>
      </c>
      <c r="I116" s="33">
        <f t="shared" si="25"/>
        <v>0</v>
      </c>
      <c r="J116" s="34">
        <f t="shared" si="26"/>
        <v>453</v>
      </c>
      <c r="K116" s="35">
        <f t="shared" si="27"/>
        <v>151</v>
      </c>
      <c r="L116" s="36"/>
      <c r="M116" s="82">
        <v>0</v>
      </c>
      <c r="N116" s="82">
        <v>453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81">
        <v>0</v>
      </c>
      <c r="Z116" s="177">
        <v>0</v>
      </c>
      <c r="AA116" s="82">
        <v>0</v>
      </c>
      <c r="AB116" s="82">
        <v>0</v>
      </c>
      <c r="AC116" s="82">
        <v>0</v>
      </c>
    </row>
    <row r="117" spans="1:29" ht="14.1" customHeight="1" x14ac:dyDescent="0.25">
      <c r="A117" s="28">
        <f t="shared" si="21"/>
        <v>104</v>
      </c>
      <c r="B117" s="46" t="s">
        <v>390</v>
      </c>
      <c r="C117" s="63">
        <v>4234</v>
      </c>
      <c r="D117" s="47" t="s">
        <v>64</v>
      </c>
      <c r="E117" s="32">
        <f t="shared" si="22"/>
        <v>452</v>
      </c>
      <c r="F117" s="32" t="e">
        <f>VLOOKUP(E117,Tab!$U$2:$V$255,2,TRUE)</f>
        <v>#N/A</v>
      </c>
      <c r="G117" s="33">
        <f t="shared" si="23"/>
        <v>452</v>
      </c>
      <c r="H117" s="33">
        <f t="shared" si="24"/>
        <v>0</v>
      </c>
      <c r="I117" s="33">
        <f t="shared" si="25"/>
        <v>0</v>
      </c>
      <c r="J117" s="34">
        <f t="shared" si="26"/>
        <v>452</v>
      </c>
      <c r="K117" s="35">
        <f t="shared" si="27"/>
        <v>150.66666666666666</v>
      </c>
      <c r="L117" s="36"/>
      <c r="M117" s="82">
        <v>0</v>
      </c>
      <c r="N117" s="82">
        <v>0</v>
      </c>
      <c r="O117" s="82">
        <v>0</v>
      </c>
      <c r="P117" s="82">
        <v>0</v>
      </c>
      <c r="Q117" s="82">
        <v>0</v>
      </c>
      <c r="R117" s="82">
        <v>0</v>
      </c>
      <c r="S117" s="82">
        <v>452</v>
      </c>
      <c r="T117" s="82">
        <v>0</v>
      </c>
      <c r="U117" s="82">
        <v>0</v>
      </c>
      <c r="V117" s="82">
        <v>0</v>
      </c>
      <c r="W117" s="82">
        <v>0</v>
      </c>
      <c r="X117" s="82">
        <v>0</v>
      </c>
      <c r="Y117" s="181">
        <v>0</v>
      </c>
      <c r="Z117" s="177">
        <v>0</v>
      </c>
      <c r="AA117" s="82">
        <v>0</v>
      </c>
      <c r="AB117" s="82">
        <v>0</v>
      </c>
      <c r="AC117" s="82">
        <v>0</v>
      </c>
    </row>
    <row r="118" spans="1:29" ht="14.1" customHeight="1" x14ac:dyDescent="0.25">
      <c r="A118" s="28">
        <f t="shared" si="21"/>
        <v>105</v>
      </c>
      <c r="B118" s="39" t="s">
        <v>392</v>
      </c>
      <c r="C118" s="40">
        <v>5640</v>
      </c>
      <c r="D118" s="41" t="s">
        <v>58</v>
      </c>
      <c r="E118" s="32">
        <f t="shared" si="22"/>
        <v>447</v>
      </c>
      <c r="F118" s="32" t="e">
        <f>VLOOKUP(E118,Tab!$U$2:$V$255,2,TRUE)</f>
        <v>#N/A</v>
      </c>
      <c r="G118" s="33">
        <f t="shared" si="23"/>
        <v>447</v>
      </c>
      <c r="H118" s="33">
        <f t="shared" si="24"/>
        <v>0</v>
      </c>
      <c r="I118" s="33">
        <f t="shared" si="25"/>
        <v>0</v>
      </c>
      <c r="J118" s="34">
        <f t="shared" si="26"/>
        <v>447</v>
      </c>
      <c r="K118" s="35">
        <f t="shared" si="27"/>
        <v>149</v>
      </c>
      <c r="L118" s="36"/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447</v>
      </c>
      <c r="Y118" s="181">
        <v>0</v>
      </c>
      <c r="Z118" s="177">
        <v>0</v>
      </c>
      <c r="AA118" s="82">
        <v>0</v>
      </c>
      <c r="AB118" s="82">
        <v>0</v>
      </c>
      <c r="AC118" s="82">
        <v>0</v>
      </c>
    </row>
    <row r="119" spans="1:29" ht="14.1" customHeight="1" x14ac:dyDescent="0.25">
      <c r="A119" s="28">
        <f t="shared" si="21"/>
        <v>106</v>
      </c>
      <c r="B119" s="39" t="s">
        <v>404</v>
      </c>
      <c r="C119" s="40">
        <v>11603</v>
      </c>
      <c r="D119" s="41" t="s">
        <v>99</v>
      </c>
      <c r="E119" s="32">
        <f t="shared" si="22"/>
        <v>0</v>
      </c>
      <c r="F119" s="32" t="e">
        <f>VLOOKUP(E119,Tab!$U$2:$V$255,2,TRUE)</f>
        <v>#N/A</v>
      </c>
      <c r="G119" s="33">
        <f t="shared" si="23"/>
        <v>444</v>
      </c>
      <c r="H119" s="33">
        <f t="shared" si="24"/>
        <v>0</v>
      </c>
      <c r="I119" s="33">
        <f t="shared" si="25"/>
        <v>0</v>
      </c>
      <c r="J119" s="34">
        <f t="shared" si="26"/>
        <v>444</v>
      </c>
      <c r="K119" s="35">
        <f t="shared" si="27"/>
        <v>148</v>
      </c>
      <c r="L119" s="36"/>
      <c r="M119" s="82">
        <v>0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0</v>
      </c>
      <c r="U119" s="82">
        <v>0</v>
      </c>
      <c r="V119" s="82">
        <v>0</v>
      </c>
      <c r="W119" s="82">
        <v>0</v>
      </c>
      <c r="X119" s="82">
        <v>0</v>
      </c>
      <c r="Y119" s="181">
        <v>0</v>
      </c>
      <c r="Z119" s="177">
        <v>0</v>
      </c>
      <c r="AA119" s="82">
        <v>0</v>
      </c>
      <c r="AB119" s="82">
        <v>444</v>
      </c>
      <c r="AC119" s="82">
        <v>0</v>
      </c>
    </row>
    <row r="120" spans="1:29" ht="14.1" customHeight="1" x14ac:dyDescent="0.25">
      <c r="A120" s="28">
        <f t="shared" si="21"/>
        <v>107</v>
      </c>
      <c r="B120" s="39" t="s">
        <v>415</v>
      </c>
      <c r="C120" s="40">
        <v>5370</v>
      </c>
      <c r="D120" s="41" t="s">
        <v>58</v>
      </c>
      <c r="E120" s="32">
        <f t="shared" si="22"/>
        <v>441</v>
      </c>
      <c r="F120" s="32" t="e">
        <f>VLOOKUP(E120,Tab!$U$2:$V$255,2,TRUE)</f>
        <v>#N/A</v>
      </c>
      <c r="G120" s="33">
        <f t="shared" si="23"/>
        <v>441</v>
      </c>
      <c r="H120" s="33">
        <f t="shared" si="24"/>
        <v>0</v>
      </c>
      <c r="I120" s="33">
        <f t="shared" si="25"/>
        <v>0</v>
      </c>
      <c r="J120" s="34">
        <f t="shared" si="26"/>
        <v>441</v>
      </c>
      <c r="K120" s="35">
        <f t="shared" si="27"/>
        <v>147</v>
      </c>
      <c r="L120" s="36"/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441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81">
        <v>0</v>
      </c>
      <c r="Z120" s="177">
        <v>0</v>
      </c>
      <c r="AA120" s="82">
        <v>0</v>
      </c>
      <c r="AB120" s="82">
        <v>0</v>
      </c>
      <c r="AC120" s="82">
        <v>0</v>
      </c>
    </row>
    <row r="121" spans="1:29" ht="14.1" customHeight="1" x14ac:dyDescent="0.25">
      <c r="A121" s="28">
        <f t="shared" si="21"/>
        <v>108</v>
      </c>
      <c r="B121" s="39" t="s">
        <v>445</v>
      </c>
      <c r="C121" s="40">
        <v>784</v>
      </c>
      <c r="D121" s="41" t="s">
        <v>62</v>
      </c>
      <c r="E121" s="32">
        <f t="shared" si="22"/>
        <v>436</v>
      </c>
      <c r="F121" s="32" t="e">
        <f>VLOOKUP(E121,Tab!$U$2:$V$255,2,TRUE)</f>
        <v>#N/A</v>
      </c>
      <c r="G121" s="33">
        <f t="shared" si="23"/>
        <v>436</v>
      </c>
      <c r="H121" s="33">
        <f t="shared" si="24"/>
        <v>0</v>
      </c>
      <c r="I121" s="33">
        <f t="shared" si="25"/>
        <v>0</v>
      </c>
      <c r="J121" s="34">
        <f t="shared" si="26"/>
        <v>436</v>
      </c>
      <c r="K121" s="35">
        <f t="shared" si="27"/>
        <v>145.33333333333334</v>
      </c>
      <c r="L121" s="36"/>
      <c r="M121" s="82">
        <v>0</v>
      </c>
      <c r="N121" s="82">
        <v>0</v>
      </c>
      <c r="O121" s="82">
        <v>0</v>
      </c>
      <c r="P121" s="82">
        <v>436</v>
      </c>
      <c r="Q121" s="82">
        <v>0</v>
      </c>
      <c r="R121" s="82">
        <v>0</v>
      </c>
      <c r="S121" s="82">
        <v>0</v>
      </c>
      <c r="T121" s="82">
        <v>0</v>
      </c>
      <c r="U121" s="82">
        <v>0</v>
      </c>
      <c r="V121" s="82">
        <v>0</v>
      </c>
      <c r="W121" s="82">
        <v>0</v>
      </c>
      <c r="X121" s="82">
        <v>0</v>
      </c>
      <c r="Y121" s="181">
        <v>0</v>
      </c>
      <c r="Z121" s="177">
        <v>0</v>
      </c>
      <c r="AA121" s="82">
        <v>0</v>
      </c>
      <c r="AB121" s="82">
        <v>0</v>
      </c>
      <c r="AC121" s="82">
        <v>0</v>
      </c>
    </row>
    <row r="122" spans="1:29" ht="14.1" customHeight="1" x14ac:dyDescent="0.25">
      <c r="A122" s="28">
        <f t="shared" si="21"/>
        <v>109</v>
      </c>
      <c r="B122" s="46" t="s">
        <v>386</v>
      </c>
      <c r="C122" s="63">
        <v>3638</v>
      </c>
      <c r="D122" s="47" t="s">
        <v>103</v>
      </c>
      <c r="E122" s="32">
        <f t="shared" si="22"/>
        <v>433</v>
      </c>
      <c r="F122" s="32" t="e">
        <f>VLOOKUP(E122,Tab!$U$2:$V$255,2,TRUE)</f>
        <v>#N/A</v>
      </c>
      <c r="G122" s="33">
        <f t="shared" si="23"/>
        <v>433</v>
      </c>
      <c r="H122" s="33">
        <f t="shared" si="24"/>
        <v>0</v>
      </c>
      <c r="I122" s="33">
        <f t="shared" si="25"/>
        <v>0</v>
      </c>
      <c r="J122" s="34">
        <f t="shared" si="26"/>
        <v>433</v>
      </c>
      <c r="K122" s="35">
        <f t="shared" si="27"/>
        <v>144.33333333333334</v>
      </c>
      <c r="L122" s="36"/>
      <c r="M122" s="82">
        <v>0</v>
      </c>
      <c r="N122" s="82">
        <v>0</v>
      </c>
      <c r="O122" s="82">
        <v>433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81">
        <v>0</v>
      </c>
      <c r="Z122" s="177">
        <v>0</v>
      </c>
      <c r="AA122" s="82">
        <v>0</v>
      </c>
      <c r="AB122" s="82">
        <v>0</v>
      </c>
      <c r="AC122" s="82">
        <v>0</v>
      </c>
    </row>
    <row r="123" spans="1:29" ht="14.1" customHeight="1" x14ac:dyDescent="0.25">
      <c r="A123" s="28">
        <f t="shared" si="21"/>
        <v>110</v>
      </c>
      <c r="B123" s="39" t="s">
        <v>593</v>
      </c>
      <c r="C123" s="40">
        <v>7452</v>
      </c>
      <c r="D123" s="41" t="s">
        <v>99</v>
      </c>
      <c r="E123" s="32">
        <f t="shared" si="22"/>
        <v>432</v>
      </c>
      <c r="F123" s="32" t="e">
        <f>VLOOKUP(E123,Tab!$U$2:$V$255,2,TRUE)</f>
        <v>#N/A</v>
      </c>
      <c r="G123" s="33">
        <f t="shared" si="23"/>
        <v>432</v>
      </c>
      <c r="H123" s="33">
        <f t="shared" si="24"/>
        <v>0</v>
      </c>
      <c r="I123" s="33">
        <f t="shared" si="25"/>
        <v>0</v>
      </c>
      <c r="J123" s="34">
        <f t="shared" si="26"/>
        <v>432</v>
      </c>
      <c r="K123" s="35">
        <f t="shared" si="27"/>
        <v>144</v>
      </c>
      <c r="L123" s="36"/>
      <c r="M123" s="82">
        <v>0</v>
      </c>
      <c r="N123" s="82">
        <v>432</v>
      </c>
      <c r="O123" s="82">
        <v>0</v>
      </c>
      <c r="P123" s="82">
        <v>0</v>
      </c>
      <c r="Q123" s="82">
        <v>0</v>
      </c>
      <c r="R123" s="82">
        <v>0</v>
      </c>
      <c r="S123" s="82">
        <v>0</v>
      </c>
      <c r="T123" s="82">
        <v>0</v>
      </c>
      <c r="U123" s="82">
        <v>0</v>
      </c>
      <c r="V123" s="82">
        <v>0</v>
      </c>
      <c r="W123" s="82">
        <v>0</v>
      </c>
      <c r="X123" s="82">
        <v>0</v>
      </c>
      <c r="Y123" s="181">
        <v>0</v>
      </c>
      <c r="Z123" s="177">
        <v>0</v>
      </c>
      <c r="AA123" s="82">
        <v>0</v>
      </c>
      <c r="AB123" s="82">
        <v>0</v>
      </c>
      <c r="AC123" s="82">
        <v>0</v>
      </c>
    </row>
    <row r="124" spans="1:29" ht="14.1" customHeight="1" x14ac:dyDescent="0.25">
      <c r="A124" s="28">
        <f t="shared" si="21"/>
        <v>111</v>
      </c>
      <c r="B124" s="39" t="s">
        <v>412</v>
      </c>
      <c r="C124" s="40">
        <v>12116</v>
      </c>
      <c r="D124" s="41" t="s">
        <v>56</v>
      </c>
      <c r="E124" s="32">
        <f t="shared" si="22"/>
        <v>430</v>
      </c>
      <c r="F124" s="32" t="e">
        <f>VLOOKUP(E124,Tab!$U$2:$V$255,2,TRUE)</f>
        <v>#N/A</v>
      </c>
      <c r="G124" s="33">
        <f t="shared" si="23"/>
        <v>430</v>
      </c>
      <c r="H124" s="33">
        <f t="shared" si="24"/>
        <v>0</v>
      </c>
      <c r="I124" s="33">
        <f t="shared" si="25"/>
        <v>0</v>
      </c>
      <c r="J124" s="34">
        <f t="shared" si="26"/>
        <v>430</v>
      </c>
      <c r="K124" s="35">
        <f t="shared" si="27"/>
        <v>143.33333333333334</v>
      </c>
      <c r="L124" s="36"/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430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81">
        <v>0</v>
      </c>
      <c r="Z124" s="177">
        <v>0</v>
      </c>
      <c r="AA124" s="82">
        <v>0</v>
      </c>
      <c r="AB124" s="82">
        <v>0</v>
      </c>
      <c r="AC124" s="82">
        <v>0</v>
      </c>
    </row>
    <row r="125" spans="1:29" ht="14.1" customHeight="1" x14ac:dyDescent="0.25">
      <c r="A125" s="28">
        <f t="shared" si="21"/>
        <v>112</v>
      </c>
      <c r="B125" s="39" t="s">
        <v>385</v>
      </c>
      <c r="C125" s="171">
        <v>7489</v>
      </c>
      <c r="D125" s="41" t="s">
        <v>99</v>
      </c>
      <c r="E125" s="32">
        <f t="shared" si="22"/>
        <v>429</v>
      </c>
      <c r="F125" s="32" t="e">
        <f>VLOOKUP(E125,Tab!$U$2:$V$255,2,TRUE)</f>
        <v>#N/A</v>
      </c>
      <c r="G125" s="33">
        <f t="shared" si="23"/>
        <v>429</v>
      </c>
      <c r="H125" s="33">
        <f t="shared" si="24"/>
        <v>0</v>
      </c>
      <c r="I125" s="33">
        <f t="shared" si="25"/>
        <v>0</v>
      </c>
      <c r="J125" s="34">
        <f t="shared" si="26"/>
        <v>429</v>
      </c>
      <c r="K125" s="35">
        <f t="shared" si="27"/>
        <v>143</v>
      </c>
      <c r="L125" s="36"/>
      <c r="M125" s="82">
        <v>0</v>
      </c>
      <c r="N125" s="82">
        <v>0</v>
      </c>
      <c r="O125" s="82">
        <v>0</v>
      </c>
      <c r="P125" s="82">
        <v>0</v>
      </c>
      <c r="Q125" s="82">
        <v>0</v>
      </c>
      <c r="R125" s="82">
        <v>0</v>
      </c>
      <c r="S125" s="82">
        <v>429</v>
      </c>
      <c r="T125" s="82">
        <v>0</v>
      </c>
      <c r="U125" s="82">
        <v>0</v>
      </c>
      <c r="V125" s="82">
        <v>0</v>
      </c>
      <c r="W125" s="82">
        <v>0</v>
      </c>
      <c r="X125" s="82">
        <v>0</v>
      </c>
      <c r="Y125" s="181">
        <v>0</v>
      </c>
      <c r="Z125" s="177">
        <v>0</v>
      </c>
      <c r="AA125" s="82">
        <v>0</v>
      </c>
      <c r="AB125" s="82">
        <v>0</v>
      </c>
      <c r="AC125" s="82">
        <v>0</v>
      </c>
    </row>
    <row r="126" spans="1:29" ht="14.1" customHeight="1" x14ac:dyDescent="0.25">
      <c r="A126" s="28">
        <f t="shared" si="21"/>
        <v>113</v>
      </c>
      <c r="B126" s="39" t="s">
        <v>223</v>
      </c>
      <c r="C126" s="40">
        <v>10998</v>
      </c>
      <c r="D126" s="41" t="s">
        <v>62</v>
      </c>
      <c r="E126" s="32">
        <f t="shared" si="22"/>
        <v>426</v>
      </c>
      <c r="F126" s="32" t="e">
        <f>VLOOKUP(E126,Tab!$U$2:$V$255,2,TRUE)</f>
        <v>#N/A</v>
      </c>
      <c r="G126" s="33">
        <f t="shared" si="23"/>
        <v>426</v>
      </c>
      <c r="H126" s="33">
        <f t="shared" si="24"/>
        <v>0</v>
      </c>
      <c r="I126" s="33">
        <f t="shared" si="25"/>
        <v>0</v>
      </c>
      <c r="J126" s="34">
        <f t="shared" si="26"/>
        <v>426</v>
      </c>
      <c r="K126" s="35">
        <f t="shared" si="27"/>
        <v>142</v>
      </c>
      <c r="L126" s="36"/>
      <c r="M126" s="82">
        <v>0</v>
      </c>
      <c r="N126" s="82">
        <v>0</v>
      </c>
      <c r="O126" s="82">
        <v>0</v>
      </c>
      <c r="P126" s="82">
        <v>426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81">
        <v>0</v>
      </c>
      <c r="Z126" s="177">
        <v>0</v>
      </c>
      <c r="AA126" s="82">
        <v>0</v>
      </c>
      <c r="AB126" s="82">
        <v>0</v>
      </c>
      <c r="AC126" s="82">
        <v>0</v>
      </c>
    </row>
    <row r="127" spans="1:29" ht="14.1" customHeight="1" x14ac:dyDescent="0.25">
      <c r="A127" s="28">
        <f t="shared" si="21"/>
        <v>114</v>
      </c>
      <c r="B127" s="39" t="s">
        <v>173</v>
      </c>
      <c r="C127" s="40">
        <v>7371</v>
      </c>
      <c r="D127" s="41" t="s">
        <v>99</v>
      </c>
      <c r="E127" s="32">
        <f t="shared" si="22"/>
        <v>415</v>
      </c>
      <c r="F127" s="32" t="e">
        <f>VLOOKUP(E127,Tab!$U$2:$V$255,2,TRUE)</f>
        <v>#N/A</v>
      </c>
      <c r="G127" s="33">
        <f t="shared" si="23"/>
        <v>415</v>
      </c>
      <c r="H127" s="33">
        <f t="shared" si="24"/>
        <v>0</v>
      </c>
      <c r="I127" s="33">
        <f t="shared" si="25"/>
        <v>0</v>
      </c>
      <c r="J127" s="34">
        <f t="shared" si="26"/>
        <v>415</v>
      </c>
      <c r="K127" s="35">
        <f t="shared" si="27"/>
        <v>138.33333333333334</v>
      </c>
      <c r="L127" s="36"/>
      <c r="M127" s="82">
        <v>0</v>
      </c>
      <c r="N127" s="82">
        <v>415</v>
      </c>
      <c r="O127" s="82">
        <v>0</v>
      </c>
      <c r="P127" s="82">
        <v>0</v>
      </c>
      <c r="Q127" s="82">
        <v>0</v>
      </c>
      <c r="R127" s="82">
        <v>0</v>
      </c>
      <c r="S127" s="82">
        <v>0</v>
      </c>
      <c r="T127" s="82">
        <v>0</v>
      </c>
      <c r="U127" s="82">
        <v>0</v>
      </c>
      <c r="V127" s="82">
        <v>0</v>
      </c>
      <c r="W127" s="82">
        <v>0</v>
      </c>
      <c r="X127" s="82">
        <v>0</v>
      </c>
      <c r="Y127" s="181">
        <v>0</v>
      </c>
      <c r="Z127" s="177">
        <v>0</v>
      </c>
      <c r="AA127" s="82">
        <v>0</v>
      </c>
      <c r="AB127" s="82">
        <v>0</v>
      </c>
      <c r="AC127" s="82">
        <v>0</v>
      </c>
    </row>
    <row r="128" spans="1:29" ht="14.1" customHeight="1" x14ac:dyDescent="0.25">
      <c r="A128" s="28">
        <f t="shared" si="21"/>
        <v>115</v>
      </c>
      <c r="B128" s="46" t="s">
        <v>376</v>
      </c>
      <c r="C128" s="63">
        <v>4857</v>
      </c>
      <c r="D128" s="47" t="s">
        <v>103</v>
      </c>
      <c r="E128" s="32">
        <f t="shared" si="22"/>
        <v>392</v>
      </c>
      <c r="F128" s="32" t="e">
        <f>VLOOKUP(E128,Tab!$U$2:$V$255,2,TRUE)</f>
        <v>#N/A</v>
      </c>
      <c r="G128" s="33">
        <f t="shared" si="23"/>
        <v>392</v>
      </c>
      <c r="H128" s="33">
        <f t="shared" si="24"/>
        <v>0</v>
      </c>
      <c r="I128" s="33">
        <f t="shared" si="25"/>
        <v>0</v>
      </c>
      <c r="J128" s="34">
        <f t="shared" si="26"/>
        <v>392</v>
      </c>
      <c r="K128" s="35">
        <f t="shared" si="27"/>
        <v>130.66666666666666</v>
      </c>
      <c r="L128" s="36"/>
      <c r="M128" s="82">
        <v>0</v>
      </c>
      <c r="N128" s="82">
        <v>0</v>
      </c>
      <c r="O128" s="82">
        <v>392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81">
        <v>0</v>
      </c>
      <c r="Z128" s="177">
        <v>0</v>
      </c>
      <c r="AA128" s="82">
        <v>0</v>
      </c>
      <c r="AB128" s="82">
        <v>0</v>
      </c>
      <c r="AC128" s="82">
        <v>0</v>
      </c>
    </row>
    <row r="129" spans="1:29" ht="14.1" customHeight="1" x14ac:dyDescent="0.25">
      <c r="A129" s="28">
        <f t="shared" si="21"/>
        <v>116</v>
      </c>
      <c r="B129" s="170" t="s">
        <v>402</v>
      </c>
      <c r="C129" s="171">
        <v>7954</v>
      </c>
      <c r="D129" s="172" t="s">
        <v>99</v>
      </c>
      <c r="E129" s="32">
        <f t="shared" si="22"/>
        <v>391</v>
      </c>
      <c r="F129" s="32" t="e">
        <f>VLOOKUP(E129,Tab!$U$2:$V$255,2,TRUE)</f>
        <v>#N/A</v>
      </c>
      <c r="G129" s="33">
        <f t="shared" si="23"/>
        <v>391</v>
      </c>
      <c r="H129" s="33">
        <f t="shared" si="24"/>
        <v>0</v>
      </c>
      <c r="I129" s="33">
        <f t="shared" si="25"/>
        <v>0</v>
      </c>
      <c r="J129" s="34">
        <f t="shared" si="26"/>
        <v>391</v>
      </c>
      <c r="K129" s="35">
        <f t="shared" si="27"/>
        <v>130.33333333333334</v>
      </c>
      <c r="L129" s="36"/>
      <c r="M129" s="82">
        <v>0</v>
      </c>
      <c r="N129" s="82">
        <v>0</v>
      </c>
      <c r="O129" s="82">
        <v>0</v>
      </c>
      <c r="P129" s="82">
        <v>0</v>
      </c>
      <c r="Q129" s="82">
        <v>0</v>
      </c>
      <c r="R129" s="82">
        <v>0</v>
      </c>
      <c r="S129" s="82">
        <v>0</v>
      </c>
      <c r="T129" s="82">
        <v>0</v>
      </c>
      <c r="U129" s="82">
        <v>0</v>
      </c>
      <c r="V129" s="82">
        <v>0</v>
      </c>
      <c r="W129" s="82">
        <v>0</v>
      </c>
      <c r="X129" s="82">
        <v>391</v>
      </c>
      <c r="Y129" s="181">
        <v>0</v>
      </c>
      <c r="Z129" s="177">
        <v>0</v>
      </c>
      <c r="AA129" s="82">
        <v>0</v>
      </c>
      <c r="AB129" s="82">
        <v>0</v>
      </c>
      <c r="AC129" s="82">
        <v>0</v>
      </c>
    </row>
    <row r="130" spans="1:29" ht="14.1" customHeight="1" x14ac:dyDescent="0.25">
      <c r="A130" s="28">
        <f t="shared" si="21"/>
        <v>117</v>
      </c>
      <c r="B130" s="39" t="s">
        <v>123</v>
      </c>
      <c r="C130" s="40">
        <v>11623</v>
      </c>
      <c r="D130" s="41" t="s">
        <v>56</v>
      </c>
      <c r="E130" s="32">
        <f t="shared" si="22"/>
        <v>387</v>
      </c>
      <c r="F130" s="32" t="e">
        <f>VLOOKUP(E130,Tab!$U$2:$V$255,2,TRUE)</f>
        <v>#N/A</v>
      </c>
      <c r="G130" s="33">
        <f t="shared" si="23"/>
        <v>387</v>
      </c>
      <c r="H130" s="33">
        <f t="shared" si="24"/>
        <v>0</v>
      </c>
      <c r="I130" s="33">
        <f t="shared" si="25"/>
        <v>0</v>
      </c>
      <c r="J130" s="34">
        <f t="shared" si="26"/>
        <v>387</v>
      </c>
      <c r="K130" s="35">
        <f t="shared" si="27"/>
        <v>129</v>
      </c>
      <c r="L130" s="36"/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387</v>
      </c>
      <c r="W130" s="82">
        <v>0</v>
      </c>
      <c r="X130" s="82">
        <v>0</v>
      </c>
      <c r="Y130" s="181">
        <v>0</v>
      </c>
      <c r="Z130" s="177">
        <v>0</v>
      </c>
      <c r="AA130" s="82">
        <v>0</v>
      </c>
      <c r="AB130" s="82">
        <v>0</v>
      </c>
      <c r="AC130" s="82">
        <v>0</v>
      </c>
    </row>
    <row r="131" spans="1:29" ht="14.1" customHeight="1" x14ac:dyDescent="0.25">
      <c r="A131" s="28">
        <f t="shared" si="21"/>
        <v>118</v>
      </c>
      <c r="B131" s="39" t="s">
        <v>369</v>
      </c>
      <c r="C131" s="171">
        <v>11375</v>
      </c>
      <c r="D131" s="41" t="s">
        <v>99</v>
      </c>
      <c r="E131" s="32">
        <f t="shared" si="22"/>
        <v>380</v>
      </c>
      <c r="F131" s="32" t="e">
        <f>VLOOKUP(E131,Tab!$U$2:$V$255,2,TRUE)</f>
        <v>#N/A</v>
      </c>
      <c r="G131" s="33">
        <f t="shared" si="23"/>
        <v>380</v>
      </c>
      <c r="H131" s="33">
        <f t="shared" si="24"/>
        <v>0</v>
      </c>
      <c r="I131" s="33">
        <f t="shared" si="25"/>
        <v>0</v>
      </c>
      <c r="J131" s="34">
        <f t="shared" si="26"/>
        <v>380</v>
      </c>
      <c r="K131" s="35">
        <f t="shared" si="27"/>
        <v>126.66666666666667</v>
      </c>
      <c r="L131" s="36"/>
      <c r="M131" s="82">
        <v>0</v>
      </c>
      <c r="N131" s="82">
        <v>380</v>
      </c>
      <c r="O131" s="82">
        <v>0</v>
      </c>
      <c r="P131" s="82">
        <v>0</v>
      </c>
      <c r="Q131" s="82">
        <v>0</v>
      </c>
      <c r="R131" s="82">
        <v>0</v>
      </c>
      <c r="S131" s="82">
        <v>0</v>
      </c>
      <c r="T131" s="82">
        <v>0</v>
      </c>
      <c r="U131" s="82">
        <v>0</v>
      </c>
      <c r="V131" s="82">
        <v>0</v>
      </c>
      <c r="W131" s="82">
        <v>0</v>
      </c>
      <c r="X131" s="82">
        <v>0</v>
      </c>
      <c r="Y131" s="181">
        <v>0</v>
      </c>
      <c r="Z131" s="177">
        <v>0</v>
      </c>
      <c r="AA131" s="82">
        <v>0</v>
      </c>
      <c r="AB131" s="82">
        <v>0</v>
      </c>
      <c r="AC131" s="82">
        <v>0</v>
      </c>
    </row>
    <row r="132" spans="1:29" ht="14.1" customHeight="1" x14ac:dyDescent="0.25">
      <c r="A132" s="28">
        <f t="shared" si="21"/>
        <v>119</v>
      </c>
      <c r="B132" s="170" t="s">
        <v>377</v>
      </c>
      <c r="C132" s="171">
        <v>8336</v>
      </c>
      <c r="D132" s="172" t="s">
        <v>184</v>
      </c>
      <c r="E132" s="32">
        <f t="shared" si="22"/>
        <v>369</v>
      </c>
      <c r="F132" s="32" t="e">
        <f>VLOOKUP(E132,Tab!$U$2:$V$255,2,TRUE)</f>
        <v>#N/A</v>
      </c>
      <c r="G132" s="33">
        <f t="shared" si="23"/>
        <v>369</v>
      </c>
      <c r="H132" s="33">
        <f t="shared" si="24"/>
        <v>0</v>
      </c>
      <c r="I132" s="33">
        <f t="shared" si="25"/>
        <v>0</v>
      </c>
      <c r="J132" s="34">
        <f t="shared" si="26"/>
        <v>369</v>
      </c>
      <c r="K132" s="35">
        <f t="shared" si="27"/>
        <v>123</v>
      </c>
      <c r="L132" s="36"/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369</v>
      </c>
      <c r="W132" s="82">
        <v>0</v>
      </c>
      <c r="X132" s="82">
        <v>0</v>
      </c>
      <c r="Y132" s="181">
        <v>0</v>
      </c>
      <c r="Z132" s="177">
        <v>0</v>
      </c>
      <c r="AA132" s="82">
        <v>0</v>
      </c>
      <c r="AB132" s="82">
        <v>0</v>
      </c>
      <c r="AC132" s="82">
        <v>0</v>
      </c>
    </row>
    <row r="133" spans="1:29" ht="14.1" customHeight="1" x14ac:dyDescent="0.25">
      <c r="A133" s="28">
        <f t="shared" si="21"/>
        <v>120</v>
      </c>
      <c r="B133" s="39" t="s">
        <v>583</v>
      </c>
      <c r="C133" s="40">
        <v>11625</v>
      </c>
      <c r="D133" s="41" t="s">
        <v>184</v>
      </c>
      <c r="E133" s="32">
        <f t="shared" si="22"/>
        <v>362</v>
      </c>
      <c r="F133" s="32" t="e">
        <f>VLOOKUP(E133,Tab!$U$2:$V$255,2,TRUE)</f>
        <v>#N/A</v>
      </c>
      <c r="G133" s="33">
        <f t="shared" si="23"/>
        <v>362</v>
      </c>
      <c r="H133" s="33">
        <f t="shared" si="24"/>
        <v>0</v>
      </c>
      <c r="I133" s="33">
        <f t="shared" si="25"/>
        <v>0</v>
      </c>
      <c r="J133" s="34">
        <f t="shared" si="26"/>
        <v>362</v>
      </c>
      <c r="K133" s="35">
        <f t="shared" si="27"/>
        <v>120.66666666666667</v>
      </c>
      <c r="L133" s="36"/>
      <c r="M133" s="82">
        <v>0</v>
      </c>
      <c r="N133" s="82">
        <v>0</v>
      </c>
      <c r="O133" s="82">
        <v>0</v>
      </c>
      <c r="P133" s="82">
        <v>0</v>
      </c>
      <c r="Q133" s="82">
        <v>0</v>
      </c>
      <c r="R133" s="82">
        <v>0</v>
      </c>
      <c r="S133" s="82">
        <v>0</v>
      </c>
      <c r="T133" s="82">
        <v>0</v>
      </c>
      <c r="U133" s="82">
        <v>0</v>
      </c>
      <c r="V133" s="82">
        <v>362</v>
      </c>
      <c r="W133" s="82">
        <v>0</v>
      </c>
      <c r="X133" s="82">
        <v>0</v>
      </c>
      <c r="Y133" s="181">
        <v>0</v>
      </c>
      <c r="Z133" s="177">
        <v>0</v>
      </c>
      <c r="AA133" s="82">
        <v>0</v>
      </c>
      <c r="AB133" s="82">
        <v>0</v>
      </c>
      <c r="AC133" s="82">
        <v>0</v>
      </c>
    </row>
    <row r="134" spans="1:29" ht="14.1" customHeight="1" x14ac:dyDescent="0.25">
      <c r="A134" s="28">
        <f t="shared" si="21"/>
        <v>121</v>
      </c>
      <c r="B134" s="39" t="s">
        <v>368</v>
      </c>
      <c r="C134" s="171">
        <v>10182</v>
      </c>
      <c r="D134" s="41" t="s">
        <v>38</v>
      </c>
      <c r="E134" s="32">
        <f t="shared" si="22"/>
        <v>361</v>
      </c>
      <c r="F134" s="32" t="e">
        <f>VLOOKUP(E134,Tab!$U$2:$V$255,2,TRUE)</f>
        <v>#N/A</v>
      </c>
      <c r="G134" s="33">
        <f t="shared" si="23"/>
        <v>361</v>
      </c>
      <c r="H134" s="33">
        <f t="shared" si="24"/>
        <v>0</v>
      </c>
      <c r="I134" s="33">
        <f t="shared" si="25"/>
        <v>0</v>
      </c>
      <c r="J134" s="34">
        <f t="shared" si="26"/>
        <v>361</v>
      </c>
      <c r="K134" s="35">
        <f t="shared" si="27"/>
        <v>120.33333333333333</v>
      </c>
      <c r="L134" s="36"/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361</v>
      </c>
      <c r="X134" s="82">
        <v>0</v>
      </c>
      <c r="Y134" s="181">
        <v>0</v>
      </c>
      <c r="Z134" s="177">
        <v>0</v>
      </c>
      <c r="AA134" s="82">
        <v>0</v>
      </c>
      <c r="AB134" s="82">
        <v>0</v>
      </c>
      <c r="AC134" s="82">
        <v>0</v>
      </c>
    </row>
    <row r="135" spans="1:29" ht="14.1" customHeight="1" x14ac:dyDescent="0.25">
      <c r="A135" s="28">
        <f t="shared" si="21"/>
        <v>122</v>
      </c>
      <c r="B135" s="85" t="s">
        <v>393</v>
      </c>
      <c r="C135" s="84">
        <v>5579</v>
      </c>
      <c r="D135" s="83" t="s">
        <v>184</v>
      </c>
      <c r="E135" s="32">
        <f t="shared" si="22"/>
        <v>355</v>
      </c>
      <c r="F135" s="32" t="e">
        <f>VLOOKUP(E135,Tab!$U$2:$V$255,2,TRUE)</f>
        <v>#N/A</v>
      </c>
      <c r="G135" s="33">
        <f t="shared" si="23"/>
        <v>355</v>
      </c>
      <c r="H135" s="33">
        <f t="shared" si="24"/>
        <v>0</v>
      </c>
      <c r="I135" s="33">
        <f t="shared" si="25"/>
        <v>0</v>
      </c>
      <c r="J135" s="34">
        <f t="shared" si="26"/>
        <v>355</v>
      </c>
      <c r="K135" s="35">
        <f t="shared" si="27"/>
        <v>118.33333333333333</v>
      </c>
      <c r="L135" s="36"/>
      <c r="M135" s="82">
        <v>0</v>
      </c>
      <c r="N135" s="82">
        <v>0</v>
      </c>
      <c r="O135" s="82">
        <v>0</v>
      </c>
      <c r="P135" s="82">
        <v>0</v>
      </c>
      <c r="Q135" s="82">
        <v>0</v>
      </c>
      <c r="R135" s="82">
        <v>0</v>
      </c>
      <c r="S135" s="82">
        <v>0</v>
      </c>
      <c r="T135" s="82">
        <v>0</v>
      </c>
      <c r="U135" s="82">
        <v>0</v>
      </c>
      <c r="V135" s="82">
        <v>355</v>
      </c>
      <c r="W135" s="82">
        <v>0</v>
      </c>
      <c r="X135" s="82">
        <v>0</v>
      </c>
      <c r="Y135" s="181">
        <v>0</v>
      </c>
      <c r="Z135" s="177">
        <v>0</v>
      </c>
      <c r="AA135" s="82">
        <v>0</v>
      </c>
      <c r="AB135" s="82">
        <v>0</v>
      </c>
      <c r="AC135" s="82">
        <v>0</v>
      </c>
    </row>
    <row r="136" spans="1:29" ht="14.1" customHeight="1" x14ac:dyDescent="0.25">
      <c r="A136" s="28">
        <f t="shared" si="21"/>
        <v>123</v>
      </c>
      <c r="B136" s="39" t="s">
        <v>602</v>
      </c>
      <c r="C136" s="40">
        <v>13186</v>
      </c>
      <c r="D136" s="41" t="s">
        <v>510</v>
      </c>
      <c r="E136" s="32">
        <f t="shared" si="22"/>
        <v>353</v>
      </c>
      <c r="F136" s="32" t="e">
        <f>VLOOKUP(E136,Tab!$U$2:$V$255,2,TRUE)</f>
        <v>#N/A</v>
      </c>
      <c r="G136" s="33">
        <f t="shared" si="23"/>
        <v>353</v>
      </c>
      <c r="H136" s="33">
        <f t="shared" si="24"/>
        <v>0</v>
      </c>
      <c r="I136" s="33">
        <f t="shared" si="25"/>
        <v>0</v>
      </c>
      <c r="J136" s="34">
        <f t="shared" si="26"/>
        <v>353</v>
      </c>
      <c r="K136" s="35">
        <f t="shared" si="27"/>
        <v>117.66666666666667</v>
      </c>
      <c r="L136" s="36"/>
      <c r="M136" s="82">
        <v>0</v>
      </c>
      <c r="N136" s="82">
        <v>0</v>
      </c>
      <c r="O136" s="82">
        <v>0</v>
      </c>
      <c r="P136" s="82">
        <v>0</v>
      </c>
      <c r="Q136" s="82">
        <v>0</v>
      </c>
      <c r="R136" s="82">
        <v>353</v>
      </c>
      <c r="S136" s="82">
        <v>0</v>
      </c>
      <c r="T136" s="82">
        <v>0</v>
      </c>
      <c r="U136" s="82">
        <v>0</v>
      </c>
      <c r="V136" s="82">
        <v>0</v>
      </c>
      <c r="W136" s="82">
        <v>0</v>
      </c>
      <c r="X136" s="82">
        <v>0</v>
      </c>
      <c r="Y136" s="181">
        <v>0</v>
      </c>
      <c r="Z136" s="177">
        <v>0</v>
      </c>
      <c r="AA136" s="82">
        <v>0</v>
      </c>
      <c r="AB136" s="82">
        <v>0</v>
      </c>
      <c r="AC136" s="82">
        <v>0</v>
      </c>
    </row>
    <row r="137" spans="1:29" ht="14.1" customHeight="1" x14ac:dyDescent="0.25">
      <c r="A137" s="28">
        <f t="shared" si="21"/>
        <v>124</v>
      </c>
      <c r="B137" s="39" t="s">
        <v>598</v>
      </c>
      <c r="C137" s="40">
        <v>7152</v>
      </c>
      <c r="D137" s="41" t="s">
        <v>103</v>
      </c>
      <c r="E137" s="32">
        <f t="shared" si="22"/>
        <v>352</v>
      </c>
      <c r="F137" s="32" t="e">
        <f>VLOOKUP(E137,Tab!$U$2:$V$255,2,TRUE)</f>
        <v>#N/A</v>
      </c>
      <c r="G137" s="33">
        <f t="shared" si="23"/>
        <v>352</v>
      </c>
      <c r="H137" s="33">
        <f t="shared" si="24"/>
        <v>0</v>
      </c>
      <c r="I137" s="33">
        <f t="shared" si="25"/>
        <v>0</v>
      </c>
      <c r="J137" s="34">
        <f t="shared" si="26"/>
        <v>352</v>
      </c>
      <c r="K137" s="35">
        <f t="shared" si="27"/>
        <v>117.33333333333333</v>
      </c>
      <c r="L137" s="36"/>
      <c r="M137" s="82">
        <v>0</v>
      </c>
      <c r="N137" s="82">
        <v>0</v>
      </c>
      <c r="O137" s="82">
        <v>352</v>
      </c>
      <c r="P137" s="82">
        <v>0</v>
      </c>
      <c r="Q137" s="82">
        <v>0</v>
      </c>
      <c r="R137" s="82">
        <v>0</v>
      </c>
      <c r="S137" s="82">
        <v>0</v>
      </c>
      <c r="T137" s="82">
        <v>0</v>
      </c>
      <c r="U137" s="82">
        <v>0</v>
      </c>
      <c r="V137" s="82">
        <v>0</v>
      </c>
      <c r="W137" s="82">
        <v>0</v>
      </c>
      <c r="X137" s="82">
        <v>0</v>
      </c>
      <c r="Y137" s="181">
        <v>0</v>
      </c>
      <c r="Z137" s="177">
        <v>0</v>
      </c>
      <c r="AA137" s="82">
        <v>0</v>
      </c>
      <c r="AB137" s="82">
        <v>0</v>
      </c>
      <c r="AC137" s="82">
        <v>0</v>
      </c>
    </row>
    <row r="138" spans="1:29" ht="14.1" customHeight="1" x14ac:dyDescent="0.25">
      <c r="A138" s="28">
        <f t="shared" si="21"/>
        <v>125</v>
      </c>
      <c r="B138" s="39" t="s">
        <v>379</v>
      </c>
      <c r="C138" s="40">
        <v>1202</v>
      </c>
      <c r="D138" s="41" t="s">
        <v>184</v>
      </c>
      <c r="E138" s="32">
        <f t="shared" si="22"/>
        <v>344</v>
      </c>
      <c r="F138" s="32" t="e">
        <f>VLOOKUP(E138,Tab!$U$2:$V$255,2,TRUE)</f>
        <v>#N/A</v>
      </c>
      <c r="G138" s="33">
        <f t="shared" si="23"/>
        <v>344</v>
      </c>
      <c r="H138" s="33">
        <f t="shared" si="24"/>
        <v>0</v>
      </c>
      <c r="I138" s="33">
        <f t="shared" si="25"/>
        <v>0</v>
      </c>
      <c r="J138" s="34">
        <f t="shared" si="26"/>
        <v>344</v>
      </c>
      <c r="K138" s="35">
        <f t="shared" si="27"/>
        <v>114.66666666666667</v>
      </c>
      <c r="L138" s="36"/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2">
        <v>0</v>
      </c>
      <c r="S138" s="82">
        <v>0</v>
      </c>
      <c r="T138" s="82">
        <v>0</v>
      </c>
      <c r="U138" s="82">
        <v>0</v>
      </c>
      <c r="V138" s="82">
        <v>344</v>
      </c>
      <c r="W138" s="82">
        <v>0</v>
      </c>
      <c r="X138" s="82">
        <v>0</v>
      </c>
      <c r="Y138" s="181">
        <v>0</v>
      </c>
      <c r="Z138" s="177">
        <v>0</v>
      </c>
      <c r="AA138" s="82">
        <v>0</v>
      </c>
      <c r="AB138" s="82">
        <v>0</v>
      </c>
      <c r="AC138" s="82">
        <v>0</v>
      </c>
    </row>
    <row r="139" spans="1:29" ht="14.1" customHeight="1" x14ac:dyDescent="0.25">
      <c r="A139" s="28">
        <f t="shared" si="21"/>
        <v>126</v>
      </c>
      <c r="B139" s="39" t="s">
        <v>374</v>
      </c>
      <c r="C139" s="40">
        <v>11124</v>
      </c>
      <c r="D139" s="41" t="s">
        <v>373</v>
      </c>
      <c r="E139" s="32">
        <f t="shared" si="22"/>
        <v>0</v>
      </c>
      <c r="F139" s="32" t="e">
        <f>VLOOKUP(E139,Tab!$U$2:$V$255,2,TRUE)</f>
        <v>#N/A</v>
      </c>
      <c r="G139" s="33">
        <f t="shared" si="23"/>
        <v>341</v>
      </c>
      <c r="H139" s="33">
        <f t="shared" si="24"/>
        <v>0</v>
      </c>
      <c r="I139" s="33">
        <f t="shared" si="25"/>
        <v>0</v>
      </c>
      <c r="J139" s="34">
        <f t="shared" si="26"/>
        <v>341</v>
      </c>
      <c r="K139" s="35">
        <f t="shared" si="27"/>
        <v>113.66666666666667</v>
      </c>
      <c r="L139" s="36"/>
      <c r="M139" s="82">
        <v>0</v>
      </c>
      <c r="N139" s="82">
        <v>0</v>
      </c>
      <c r="O139" s="82">
        <v>0</v>
      </c>
      <c r="P139" s="82">
        <v>0</v>
      </c>
      <c r="Q139" s="82">
        <v>0</v>
      </c>
      <c r="R139" s="82">
        <v>0</v>
      </c>
      <c r="S139" s="82">
        <v>0</v>
      </c>
      <c r="T139" s="82">
        <v>0</v>
      </c>
      <c r="U139" s="82">
        <v>0</v>
      </c>
      <c r="V139" s="82">
        <v>0</v>
      </c>
      <c r="W139" s="82">
        <v>0</v>
      </c>
      <c r="X139" s="82">
        <v>0</v>
      </c>
      <c r="Y139" s="181">
        <v>0</v>
      </c>
      <c r="Z139" s="177">
        <v>0</v>
      </c>
      <c r="AA139" s="82">
        <v>0</v>
      </c>
      <c r="AB139" s="82">
        <v>341</v>
      </c>
      <c r="AC139" s="82">
        <v>0</v>
      </c>
    </row>
    <row r="140" spans="1:29" ht="14.1" customHeight="1" x14ac:dyDescent="0.25">
      <c r="A140" s="28">
        <f t="shared" si="21"/>
        <v>127</v>
      </c>
      <c r="B140" s="39" t="s">
        <v>378</v>
      </c>
      <c r="C140" s="40">
        <v>3941</v>
      </c>
      <c r="D140" s="41" t="s">
        <v>184</v>
      </c>
      <c r="E140" s="32">
        <f t="shared" si="22"/>
        <v>336</v>
      </c>
      <c r="F140" s="32" t="e">
        <f>VLOOKUP(E140,Tab!$U$2:$V$255,2,TRUE)</f>
        <v>#N/A</v>
      </c>
      <c r="G140" s="33">
        <f t="shared" si="23"/>
        <v>336</v>
      </c>
      <c r="H140" s="33">
        <f t="shared" si="24"/>
        <v>0</v>
      </c>
      <c r="I140" s="33">
        <f t="shared" si="25"/>
        <v>0</v>
      </c>
      <c r="J140" s="34">
        <f t="shared" si="26"/>
        <v>336</v>
      </c>
      <c r="K140" s="35">
        <f t="shared" si="27"/>
        <v>112</v>
      </c>
      <c r="L140" s="36"/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0</v>
      </c>
      <c r="S140" s="82">
        <v>0</v>
      </c>
      <c r="T140" s="82">
        <v>0</v>
      </c>
      <c r="U140" s="82">
        <v>0</v>
      </c>
      <c r="V140" s="82">
        <v>336</v>
      </c>
      <c r="W140" s="82">
        <v>0</v>
      </c>
      <c r="X140" s="82">
        <v>0</v>
      </c>
      <c r="Y140" s="181">
        <v>0</v>
      </c>
      <c r="Z140" s="177">
        <v>0</v>
      </c>
      <c r="AA140" s="82">
        <v>0</v>
      </c>
      <c r="AB140" s="82">
        <v>0</v>
      </c>
      <c r="AC140" s="82">
        <v>0</v>
      </c>
    </row>
    <row r="141" spans="1:29" ht="14.1" customHeight="1" x14ac:dyDescent="0.25">
      <c r="A141" s="28">
        <f t="shared" si="21"/>
        <v>128</v>
      </c>
      <c r="B141" s="39" t="s">
        <v>401</v>
      </c>
      <c r="C141" s="40">
        <v>10858</v>
      </c>
      <c r="D141" s="208" t="s">
        <v>99</v>
      </c>
      <c r="E141" s="32">
        <f t="shared" si="22"/>
        <v>333</v>
      </c>
      <c r="F141" s="32" t="e">
        <f>VLOOKUP(E141,Tab!$U$2:$V$255,2,TRUE)</f>
        <v>#N/A</v>
      </c>
      <c r="G141" s="33">
        <f t="shared" si="23"/>
        <v>333</v>
      </c>
      <c r="H141" s="33">
        <f t="shared" si="24"/>
        <v>0</v>
      </c>
      <c r="I141" s="33">
        <f t="shared" si="25"/>
        <v>0</v>
      </c>
      <c r="J141" s="34">
        <f t="shared" si="26"/>
        <v>333</v>
      </c>
      <c r="K141" s="35">
        <f t="shared" si="27"/>
        <v>111</v>
      </c>
      <c r="L141" s="36"/>
      <c r="M141" s="82">
        <v>0</v>
      </c>
      <c r="N141" s="82">
        <v>333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v>0</v>
      </c>
      <c r="Y141" s="181">
        <v>0</v>
      </c>
      <c r="Z141" s="177">
        <v>0</v>
      </c>
      <c r="AA141" s="82">
        <v>0</v>
      </c>
      <c r="AB141" s="82">
        <v>0</v>
      </c>
      <c r="AC141" s="82">
        <v>0</v>
      </c>
    </row>
    <row r="142" spans="1:29" ht="14.1" customHeight="1" x14ac:dyDescent="0.25">
      <c r="A142" s="28">
        <f t="shared" ref="A142:A163" si="28">A141+1</f>
        <v>129</v>
      </c>
      <c r="B142" s="39" t="s">
        <v>397</v>
      </c>
      <c r="C142" s="214">
        <v>13245</v>
      </c>
      <c r="D142" s="215" t="s">
        <v>62</v>
      </c>
      <c r="E142" s="32">
        <f t="shared" ref="E142:E163" si="29">MAX(M142:Y142)</f>
        <v>0</v>
      </c>
      <c r="F142" s="32" t="e">
        <f>VLOOKUP(E142,Tab!$U$2:$V$255,2,TRUE)</f>
        <v>#N/A</v>
      </c>
      <c r="G142" s="33">
        <f t="shared" ref="G142:G163" si="30">LARGE(M142:AC142,1)</f>
        <v>333</v>
      </c>
      <c r="H142" s="33">
        <f t="shared" ref="H142:H163" si="31">LARGE(M142:AC142,2)</f>
        <v>0</v>
      </c>
      <c r="I142" s="33">
        <f t="shared" ref="I142:I163" si="32">LARGE(M142:AC142,3)</f>
        <v>0</v>
      </c>
      <c r="J142" s="34">
        <f t="shared" ref="J142:J173" si="33">SUM(G142:I142)</f>
        <v>333</v>
      </c>
      <c r="K142" s="35">
        <f t="shared" ref="K142:K173" si="34">J142/3</f>
        <v>111</v>
      </c>
      <c r="L142" s="36"/>
      <c r="M142" s="82">
        <v>0</v>
      </c>
      <c r="N142" s="82">
        <v>0</v>
      </c>
      <c r="O142" s="82">
        <v>0</v>
      </c>
      <c r="P142" s="82">
        <v>0</v>
      </c>
      <c r="Q142" s="82">
        <v>0</v>
      </c>
      <c r="R142" s="82">
        <v>0</v>
      </c>
      <c r="S142" s="82">
        <v>0</v>
      </c>
      <c r="T142" s="82">
        <v>0</v>
      </c>
      <c r="U142" s="82">
        <v>0</v>
      </c>
      <c r="V142" s="82">
        <v>0</v>
      </c>
      <c r="W142" s="82">
        <v>0</v>
      </c>
      <c r="X142" s="82">
        <v>0</v>
      </c>
      <c r="Y142" s="181">
        <v>0</v>
      </c>
      <c r="Z142" s="177">
        <v>0</v>
      </c>
      <c r="AA142" s="82">
        <v>0</v>
      </c>
      <c r="AB142" s="82">
        <v>333</v>
      </c>
      <c r="AC142" s="82">
        <v>0</v>
      </c>
    </row>
    <row r="143" spans="1:29" ht="14.1" customHeight="1" x14ac:dyDescent="0.25">
      <c r="A143" s="28">
        <f t="shared" si="28"/>
        <v>130</v>
      </c>
      <c r="B143" s="39" t="s">
        <v>381</v>
      </c>
      <c r="C143" s="40">
        <v>6783</v>
      </c>
      <c r="D143" s="209" t="s">
        <v>99</v>
      </c>
      <c r="E143" s="32">
        <f t="shared" si="29"/>
        <v>329</v>
      </c>
      <c r="F143" s="32" t="e">
        <f>VLOOKUP(E143,Tab!$U$2:$V$255,2,TRUE)</f>
        <v>#N/A</v>
      </c>
      <c r="G143" s="33">
        <f t="shared" si="30"/>
        <v>329</v>
      </c>
      <c r="H143" s="33">
        <f t="shared" si="31"/>
        <v>0</v>
      </c>
      <c r="I143" s="33">
        <f t="shared" si="32"/>
        <v>0</v>
      </c>
      <c r="J143" s="34">
        <f t="shared" si="33"/>
        <v>329</v>
      </c>
      <c r="K143" s="35">
        <f t="shared" si="34"/>
        <v>109.66666666666667</v>
      </c>
      <c r="L143" s="36"/>
      <c r="M143" s="82">
        <v>0</v>
      </c>
      <c r="N143" s="82">
        <v>329</v>
      </c>
      <c r="O143" s="82">
        <v>0</v>
      </c>
      <c r="P143" s="82">
        <v>0</v>
      </c>
      <c r="Q143" s="82">
        <v>0</v>
      </c>
      <c r="R143" s="82">
        <v>0</v>
      </c>
      <c r="S143" s="82">
        <v>0</v>
      </c>
      <c r="T143" s="82">
        <v>0</v>
      </c>
      <c r="U143" s="82">
        <v>0</v>
      </c>
      <c r="V143" s="82">
        <v>0</v>
      </c>
      <c r="W143" s="82">
        <v>0</v>
      </c>
      <c r="X143" s="82">
        <v>0</v>
      </c>
      <c r="Y143" s="181">
        <v>0</v>
      </c>
      <c r="Z143" s="177">
        <v>0</v>
      </c>
      <c r="AA143" s="82">
        <v>0</v>
      </c>
      <c r="AB143" s="82">
        <v>0</v>
      </c>
      <c r="AC143" s="82">
        <v>0</v>
      </c>
    </row>
    <row r="144" spans="1:29" ht="14.1" customHeight="1" x14ac:dyDescent="0.25">
      <c r="A144" s="28">
        <f t="shared" si="28"/>
        <v>131</v>
      </c>
      <c r="B144" s="39" t="s">
        <v>596</v>
      </c>
      <c r="C144" s="40">
        <v>11469</v>
      </c>
      <c r="D144" s="41" t="s">
        <v>99</v>
      </c>
      <c r="E144" s="32">
        <f t="shared" si="29"/>
        <v>325</v>
      </c>
      <c r="F144" s="32" t="e">
        <f>VLOOKUP(E144,Tab!$U$2:$V$255,2,TRUE)</f>
        <v>#N/A</v>
      </c>
      <c r="G144" s="33">
        <f t="shared" si="30"/>
        <v>325</v>
      </c>
      <c r="H144" s="33">
        <f t="shared" si="31"/>
        <v>0</v>
      </c>
      <c r="I144" s="33">
        <f t="shared" si="32"/>
        <v>0</v>
      </c>
      <c r="J144" s="34">
        <f t="shared" si="33"/>
        <v>325</v>
      </c>
      <c r="K144" s="35">
        <f t="shared" si="34"/>
        <v>108.33333333333333</v>
      </c>
      <c r="L144" s="36"/>
      <c r="M144" s="82">
        <v>0</v>
      </c>
      <c r="N144" s="82">
        <v>325</v>
      </c>
      <c r="O144" s="82">
        <v>0</v>
      </c>
      <c r="P144" s="82">
        <v>0</v>
      </c>
      <c r="Q144" s="82">
        <v>0</v>
      </c>
      <c r="R144" s="82">
        <v>0</v>
      </c>
      <c r="S144" s="82">
        <v>0</v>
      </c>
      <c r="T144" s="82">
        <v>0</v>
      </c>
      <c r="U144" s="82">
        <v>0</v>
      </c>
      <c r="V144" s="82">
        <v>0</v>
      </c>
      <c r="W144" s="82">
        <v>0</v>
      </c>
      <c r="X144" s="82">
        <v>0</v>
      </c>
      <c r="Y144" s="181">
        <v>0</v>
      </c>
      <c r="Z144" s="177">
        <v>0</v>
      </c>
      <c r="AA144" s="82">
        <v>0</v>
      </c>
      <c r="AB144" s="82">
        <v>0</v>
      </c>
      <c r="AC144" s="82">
        <v>0</v>
      </c>
    </row>
    <row r="145" spans="1:29" ht="14.1" customHeight="1" x14ac:dyDescent="0.25">
      <c r="A145" s="28">
        <f t="shared" si="28"/>
        <v>132</v>
      </c>
      <c r="B145" s="39" t="s">
        <v>371</v>
      </c>
      <c r="C145" s="171">
        <v>3740</v>
      </c>
      <c r="D145" s="41" t="s">
        <v>184</v>
      </c>
      <c r="E145" s="32">
        <f t="shared" si="29"/>
        <v>309</v>
      </c>
      <c r="F145" s="32" t="e">
        <f>VLOOKUP(E145,Tab!$U$2:$V$255,2,TRUE)</f>
        <v>#N/A</v>
      </c>
      <c r="G145" s="33">
        <f t="shared" si="30"/>
        <v>309</v>
      </c>
      <c r="H145" s="33">
        <f t="shared" si="31"/>
        <v>0</v>
      </c>
      <c r="I145" s="33">
        <f t="shared" si="32"/>
        <v>0</v>
      </c>
      <c r="J145" s="34">
        <f t="shared" si="33"/>
        <v>309</v>
      </c>
      <c r="K145" s="35">
        <f t="shared" si="34"/>
        <v>103</v>
      </c>
      <c r="L145" s="36"/>
      <c r="M145" s="82">
        <v>0</v>
      </c>
      <c r="N145" s="82">
        <v>0</v>
      </c>
      <c r="O145" s="82">
        <v>0</v>
      </c>
      <c r="P145" s="82">
        <v>0</v>
      </c>
      <c r="Q145" s="82">
        <v>0</v>
      </c>
      <c r="R145" s="82">
        <v>0</v>
      </c>
      <c r="S145" s="82">
        <v>0</v>
      </c>
      <c r="T145" s="82">
        <v>0</v>
      </c>
      <c r="U145" s="82">
        <v>0</v>
      </c>
      <c r="V145" s="82">
        <v>309</v>
      </c>
      <c r="W145" s="82">
        <v>0</v>
      </c>
      <c r="X145" s="82">
        <v>0</v>
      </c>
      <c r="Y145" s="181">
        <v>0</v>
      </c>
      <c r="Z145" s="177">
        <v>0</v>
      </c>
      <c r="AA145" s="82">
        <v>0</v>
      </c>
      <c r="AB145" s="82">
        <v>0</v>
      </c>
      <c r="AC145" s="82">
        <v>0</v>
      </c>
    </row>
    <row r="146" spans="1:29" ht="14.1" customHeight="1" x14ac:dyDescent="0.25">
      <c r="A146" s="28">
        <f t="shared" si="28"/>
        <v>133</v>
      </c>
      <c r="B146" s="39" t="s">
        <v>159</v>
      </c>
      <c r="C146" s="40">
        <v>16</v>
      </c>
      <c r="D146" s="41" t="s">
        <v>41</v>
      </c>
      <c r="E146" s="32">
        <f t="shared" si="29"/>
        <v>304</v>
      </c>
      <c r="F146" s="32" t="e">
        <f>VLOOKUP(E146,Tab!$U$2:$V$255,2,TRUE)</f>
        <v>#N/A</v>
      </c>
      <c r="G146" s="33">
        <f t="shared" si="30"/>
        <v>304</v>
      </c>
      <c r="H146" s="33">
        <f t="shared" si="31"/>
        <v>0</v>
      </c>
      <c r="I146" s="33">
        <f t="shared" si="32"/>
        <v>0</v>
      </c>
      <c r="J146" s="34">
        <f t="shared" si="33"/>
        <v>304</v>
      </c>
      <c r="K146" s="35">
        <f t="shared" si="34"/>
        <v>101.33333333333333</v>
      </c>
      <c r="L146" s="36"/>
      <c r="M146" s="82">
        <v>0</v>
      </c>
      <c r="N146" s="82">
        <v>0</v>
      </c>
      <c r="O146" s="82">
        <v>0</v>
      </c>
      <c r="P146" s="82">
        <v>0</v>
      </c>
      <c r="Q146" s="82">
        <v>0</v>
      </c>
      <c r="R146" s="82">
        <v>304</v>
      </c>
      <c r="S146" s="82">
        <v>0</v>
      </c>
      <c r="T146" s="82">
        <v>0</v>
      </c>
      <c r="U146" s="82">
        <v>0</v>
      </c>
      <c r="V146" s="82">
        <v>0</v>
      </c>
      <c r="W146" s="82">
        <v>0</v>
      </c>
      <c r="X146" s="82">
        <v>0</v>
      </c>
      <c r="Y146" s="181">
        <v>0</v>
      </c>
      <c r="Z146" s="177">
        <v>0</v>
      </c>
      <c r="AA146" s="82">
        <v>0</v>
      </c>
      <c r="AB146" s="82">
        <v>0</v>
      </c>
      <c r="AC146" s="82">
        <v>0</v>
      </c>
    </row>
    <row r="147" spans="1:29" ht="14.1" customHeight="1" x14ac:dyDescent="0.25">
      <c r="A147" s="28">
        <f t="shared" si="28"/>
        <v>134</v>
      </c>
      <c r="B147" s="39" t="s">
        <v>370</v>
      </c>
      <c r="C147" s="40">
        <v>8024</v>
      </c>
      <c r="D147" s="41" t="s">
        <v>99</v>
      </c>
      <c r="E147" s="32">
        <f t="shared" si="29"/>
        <v>301</v>
      </c>
      <c r="F147" s="32" t="e">
        <f>VLOOKUP(E147,Tab!$U$2:$V$255,2,TRUE)</f>
        <v>#N/A</v>
      </c>
      <c r="G147" s="33">
        <f t="shared" si="30"/>
        <v>301</v>
      </c>
      <c r="H147" s="33">
        <f t="shared" si="31"/>
        <v>0</v>
      </c>
      <c r="I147" s="33">
        <f t="shared" si="32"/>
        <v>0</v>
      </c>
      <c r="J147" s="34">
        <f t="shared" si="33"/>
        <v>301</v>
      </c>
      <c r="K147" s="35">
        <f t="shared" si="34"/>
        <v>100.33333333333333</v>
      </c>
      <c r="L147" s="36"/>
      <c r="M147" s="82">
        <v>0</v>
      </c>
      <c r="N147" s="82">
        <v>301</v>
      </c>
      <c r="O147" s="82">
        <v>0</v>
      </c>
      <c r="P147" s="82">
        <v>0</v>
      </c>
      <c r="Q147" s="82">
        <v>0</v>
      </c>
      <c r="R147" s="82">
        <v>0</v>
      </c>
      <c r="S147" s="82">
        <v>0</v>
      </c>
      <c r="T147" s="82">
        <v>0</v>
      </c>
      <c r="U147" s="82">
        <v>0</v>
      </c>
      <c r="V147" s="82">
        <v>0</v>
      </c>
      <c r="W147" s="82">
        <v>0</v>
      </c>
      <c r="X147" s="82">
        <v>0</v>
      </c>
      <c r="Y147" s="181">
        <v>0</v>
      </c>
      <c r="Z147" s="177">
        <v>0</v>
      </c>
      <c r="AA147" s="82">
        <v>0</v>
      </c>
      <c r="AB147" s="82">
        <v>0</v>
      </c>
      <c r="AC147" s="82">
        <v>0</v>
      </c>
    </row>
    <row r="148" spans="1:29" ht="14.1" customHeight="1" x14ac:dyDescent="0.25">
      <c r="A148" s="28">
        <f t="shared" si="28"/>
        <v>135</v>
      </c>
      <c r="B148" s="39" t="s">
        <v>269</v>
      </c>
      <c r="C148" s="40">
        <v>1948</v>
      </c>
      <c r="D148" s="41" t="s">
        <v>99</v>
      </c>
      <c r="E148" s="32">
        <f t="shared" si="29"/>
        <v>301</v>
      </c>
      <c r="F148" s="32" t="e">
        <f>VLOOKUP(E148,Tab!$U$2:$V$255,2,TRUE)</f>
        <v>#N/A</v>
      </c>
      <c r="G148" s="33">
        <f t="shared" si="30"/>
        <v>301</v>
      </c>
      <c r="H148" s="33">
        <f t="shared" si="31"/>
        <v>0</v>
      </c>
      <c r="I148" s="33">
        <f t="shared" si="32"/>
        <v>0</v>
      </c>
      <c r="J148" s="34">
        <f t="shared" si="33"/>
        <v>301</v>
      </c>
      <c r="K148" s="35">
        <f t="shared" si="34"/>
        <v>100.33333333333333</v>
      </c>
      <c r="L148" s="36"/>
      <c r="M148" s="82">
        <v>0</v>
      </c>
      <c r="N148" s="82">
        <v>301</v>
      </c>
      <c r="O148" s="82">
        <v>0</v>
      </c>
      <c r="P148" s="82">
        <v>0</v>
      </c>
      <c r="Q148" s="82">
        <v>0</v>
      </c>
      <c r="R148" s="82">
        <v>0</v>
      </c>
      <c r="S148" s="82">
        <v>0</v>
      </c>
      <c r="T148" s="82">
        <v>0</v>
      </c>
      <c r="U148" s="82">
        <v>0</v>
      </c>
      <c r="V148" s="82">
        <v>0</v>
      </c>
      <c r="W148" s="82">
        <v>0</v>
      </c>
      <c r="X148" s="82">
        <v>0</v>
      </c>
      <c r="Y148" s="181">
        <v>0</v>
      </c>
      <c r="Z148" s="177">
        <v>0</v>
      </c>
      <c r="AA148" s="82">
        <v>0</v>
      </c>
      <c r="AB148" s="82">
        <v>0</v>
      </c>
      <c r="AC148" s="82">
        <v>0</v>
      </c>
    </row>
    <row r="149" spans="1:29" ht="14.1" customHeight="1" x14ac:dyDescent="0.25">
      <c r="A149" s="28">
        <f t="shared" si="28"/>
        <v>136</v>
      </c>
      <c r="B149" s="39" t="s">
        <v>594</v>
      </c>
      <c r="C149" s="40">
        <v>5979</v>
      </c>
      <c r="D149" s="41" t="s">
        <v>99</v>
      </c>
      <c r="E149" s="32">
        <f t="shared" si="29"/>
        <v>299</v>
      </c>
      <c r="F149" s="32" t="e">
        <f>VLOOKUP(E149,Tab!$U$2:$V$255,2,TRUE)</f>
        <v>#N/A</v>
      </c>
      <c r="G149" s="33">
        <f t="shared" si="30"/>
        <v>299</v>
      </c>
      <c r="H149" s="33">
        <f t="shared" si="31"/>
        <v>0</v>
      </c>
      <c r="I149" s="33">
        <f t="shared" si="32"/>
        <v>0</v>
      </c>
      <c r="J149" s="34">
        <f t="shared" si="33"/>
        <v>299</v>
      </c>
      <c r="K149" s="35">
        <f t="shared" si="34"/>
        <v>99.666666666666671</v>
      </c>
      <c r="L149" s="36"/>
      <c r="M149" s="82">
        <v>0</v>
      </c>
      <c r="N149" s="82">
        <v>299</v>
      </c>
      <c r="O149" s="82">
        <v>0</v>
      </c>
      <c r="P149" s="82">
        <v>0</v>
      </c>
      <c r="Q149" s="82">
        <v>0</v>
      </c>
      <c r="R149" s="82">
        <v>0</v>
      </c>
      <c r="S149" s="82">
        <v>0</v>
      </c>
      <c r="T149" s="82">
        <v>0</v>
      </c>
      <c r="U149" s="82">
        <v>0</v>
      </c>
      <c r="V149" s="82">
        <v>0</v>
      </c>
      <c r="W149" s="82">
        <v>0</v>
      </c>
      <c r="X149" s="82">
        <v>0</v>
      </c>
      <c r="Y149" s="181">
        <v>0</v>
      </c>
      <c r="Z149" s="177">
        <v>0</v>
      </c>
      <c r="AA149" s="82">
        <v>0</v>
      </c>
      <c r="AB149" s="82">
        <v>0</v>
      </c>
      <c r="AC149" s="82">
        <v>0</v>
      </c>
    </row>
    <row r="150" spans="1:29" ht="14.1" customHeight="1" x14ac:dyDescent="0.25">
      <c r="A150" s="28">
        <f t="shared" si="28"/>
        <v>137</v>
      </c>
      <c r="B150" s="85" t="s">
        <v>375</v>
      </c>
      <c r="C150" s="84">
        <v>1808</v>
      </c>
      <c r="D150" s="83" t="s">
        <v>184</v>
      </c>
      <c r="E150" s="32">
        <f t="shared" si="29"/>
        <v>289</v>
      </c>
      <c r="F150" s="32" t="e">
        <f>VLOOKUP(E150,Tab!$U$2:$V$255,2,TRUE)</f>
        <v>#N/A</v>
      </c>
      <c r="G150" s="33">
        <f t="shared" si="30"/>
        <v>289</v>
      </c>
      <c r="H150" s="33">
        <f t="shared" si="31"/>
        <v>0</v>
      </c>
      <c r="I150" s="33">
        <f t="shared" si="32"/>
        <v>0</v>
      </c>
      <c r="J150" s="34">
        <f t="shared" si="33"/>
        <v>289</v>
      </c>
      <c r="K150" s="35">
        <f t="shared" si="34"/>
        <v>96.333333333333329</v>
      </c>
      <c r="L150" s="36"/>
      <c r="M150" s="82">
        <v>0</v>
      </c>
      <c r="N150" s="82">
        <v>0</v>
      </c>
      <c r="O150" s="82">
        <v>0</v>
      </c>
      <c r="P150" s="82">
        <v>0</v>
      </c>
      <c r="Q150" s="82">
        <v>0</v>
      </c>
      <c r="R150" s="82">
        <v>0</v>
      </c>
      <c r="S150" s="82">
        <v>0</v>
      </c>
      <c r="T150" s="82">
        <v>0</v>
      </c>
      <c r="U150" s="82">
        <v>0</v>
      </c>
      <c r="V150" s="82">
        <v>289</v>
      </c>
      <c r="W150" s="82">
        <v>0</v>
      </c>
      <c r="X150" s="82">
        <v>0</v>
      </c>
      <c r="Y150" s="181">
        <v>0</v>
      </c>
      <c r="Z150" s="177">
        <v>0</v>
      </c>
      <c r="AA150" s="82">
        <v>0</v>
      </c>
      <c r="AB150" s="82">
        <v>0</v>
      </c>
      <c r="AC150" s="82">
        <v>0</v>
      </c>
    </row>
    <row r="151" spans="1:29" ht="14.1" customHeight="1" x14ac:dyDescent="0.25">
      <c r="A151" s="28">
        <f t="shared" si="28"/>
        <v>138</v>
      </c>
      <c r="B151" s="39" t="s">
        <v>191</v>
      </c>
      <c r="C151" s="40">
        <v>11922</v>
      </c>
      <c r="D151" s="41" t="s">
        <v>38</v>
      </c>
      <c r="E151" s="32">
        <f t="shared" si="29"/>
        <v>285</v>
      </c>
      <c r="F151" s="32" t="e">
        <f>VLOOKUP(E151,Tab!$U$2:$V$255,2,TRUE)</f>
        <v>#N/A</v>
      </c>
      <c r="G151" s="33">
        <f t="shared" si="30"/>
        <v>285</v>
      </c>
      <c r="H151" s="33">
        <f t="shared" si="31"/>
        <v>0</v>
      </c>
      <c r="I151" s="33">
        <f t="shared" si="32"/>
        <v>0</v>
      </c>
      <c r="J151" s="34">
        <f t="shared" si="33"/>
        <v>285</v>
      </c>
      <c r="K151" s="35">
        <f t="shared" si="34"/>
        <v>95</v>
      </c>
      <c r="L151" s="36"/>
      <c r="M151" s="82">
        <v>0</v>
      </c>
      <c r="N151" s="82">
        <v>0</v>
      </c>
      <c r="O151" s="82">
        <v>0</v>
      </c>
      <c r="P151" s="82">
        <v>0</v>
      </c>
      <c r="Q151" s="82">
        <v>285</v>
      </c>
      <c r="R151" s="82">
        <v>0</v>
      </c>
      <c r="S151" s="82">
        <v>0</v>
      </c>
      <c r="T151" s="82">
        <v>0</v>
      </c>
      <c r="U151" s="82">
        <v>0</v>
      </c>
      <c r="V151" s="82">
        <v>0</v>
      </c>
      <c r="W151" s="82">
        <v>0</v>
      </c>
      <c r="X151" s="82">
        <v>0</v>
      </c>
      <c r="Y151" s="181">
        <v>0</v>
      </c>
      <c r="Z151" s="177">
        <v>0</v>
      </c>
      <c r="AA151" s="82">
        <v>0</v>
      </c>
      <c r="AB151" s="82">
        <v>0</v>
      </c>
      <c r="AC151" s="82">
        <v>0</v>
      </c>
    </row>
    <row r="152" spans="1:29" ht="14.1" customHeight="1" x14ac:dyDescent="0.25">
      <c r="A152" s="28">
        <f t="shared" si="28"/>
        <v>139</v>
      </c>
      <c r="B152" s="39" t="s">
        <v>595</v>
      </c>
      <c r="C152" s="40">
        <v>12022</v>
      </c>
      <c r="D152" s="41" t="s">
        <v>99</v>
      </c>
      <c r="E152" s="32">
        <f t="shared" si="29"/>
        <v>274</v>
      </c>
      <c r="F152" s="32" t="e">
        <f>VLOOKUP(E152,Tab!$U$2:$V$255,2,TRUE)</f>
        <v>#N/A</v>
      </c>
      <c r="G152" s="33">
        <f t="shared" si="30"/>
        <v>274</v>
      </c>
      <c r="H152" s="33">
        <f t="shared" si="31"/>
        <v>0</v>
      </c>
      <c r="I152" s="33">
        <f t="shared" si="32"/>
        <v>0</v>
      </c>
      <c r="J152" s="34">
        <f t="shared" si="33"/>
        <v>274</v>
      </c>
      <c r="K152" s="35">
        <f t="shared" si="34"/>
        <v>91.333333333333329</v>
      </c>
      <c r="L152" s="36"/>
      <c r="M152" s="82">
        <v>0</v>
      </c>
      <c r="N152" s="82">
        <v>274</v>
      </c>
      <c r="O152" s="82">
        <v>0</v>
      </c>
      <c r="P152" s="82">
        <v>0</v>
      </c>
      <c r="Q152" s="82">
        <v>0</v>
      </c>
      <c r="R152" s="82">
        <v>0</v>
      </c>
      <c r="S152" s="82">
        <v>0</v>
      </c>
      <c r="T152" s="82">
        <v>0</v>
      </c>
      <c r="U152" s="82">
        <v>0</v>
      </c>
      <c r="V152" s="82">
        <v>0</v>
      </c>
      <c r="W152" s="82">
        <v>0</v>
      </c>
      <c r="X152" s="82">
        <v>0</v>
      </c>
      <c r="Y152" s="181">
        <v>0</v>
      </c>
      <c r="Z152" s="177">
        <v>0</v>
      </c>
      <c r="AA152" s="82">
        <v>0</v>
      </c>
      <c r="AB152" s="82">
        <v>0</v>
      </c>
      <c r="AC152" s="82">
        <v>0</v>
      </c>
    </row>
    <row r="153" spans="1:29" ht="14.1" customHeight="1" x14ac:dyDescent="0.25">
      <c r="A153" s="28">
        <f t="shared" si="28"/>
        <v>140</v>
      </c>
      <c r="B153" s="39" t="s">
        <v>581</v>
      </c>
      <c r="C153" s="40">
        <v>13080</v>
      </c>
      <c r="D153" s="41" t="s">
        <v>38</v>
      </c>
      <c r="E153" s="32">
        <f t="shared" si="29"/>
        <v>265</v>
      </c>
      <c r="F153" s="32" t="e">
        <f>VLOOKUP(E153,Tab!$U$2:$V$255,2,TRUE)</f>
        <v>#N/A</v>
      </c>
      <c r="G153" s="33">
        <f t="shared" si="30"/>
        <v>265</v>
      </c>
      <c r="H153" s="33">
        <f t="shared" si="31"/>
        <v>0</v>
      </c>
      <c r="I153" s="33">
        <f t="shared" si="32"/>
        <v>0</v>
      </c>
      <c r="J153" s="34">
        <f t="shared" si="33"/>
        <v>265</v>
      </c>
      <c r="K153" s="35">
        <f t="shared" si="34"/>
        <v>88.333333333333329</v>
      </c>
      <c r="L153" s="36"/>
      <c r="M153" s="82">
        <v>0</v>
      </c>
      <c r="N153" s="82">
        <v>0</v>
      </c>
      <c r="O153" s="82">
        <v>0</v>
      </c>
      <c r="P153" s="82">
        <v>0</v>
      </c>
      <c r="Q153" s="82">
        <v>0</v>
      </c>
      <c r="R153" s="82">
        <v>0</v>
      </c>
      <c r="S153" s="82">
        <v>0</v>
      </c>
      <c r="T153" s="82">
        <v>265</v>
      </c>
      <c r="U153" s="82">
        <v>0</v>
      </c>
      <c r="V153" s="82">
        <v>0</v>
      </c>
      <c r="W153" s="82">
        <v>0</v>
      </c>
      <c r="X153" s="82">
        <v>0</v>
      </c>
      <c r="Y153" s="181">
        <v>0</v>
      </c>
      <c r="Z153" s="177">
        <v>0</v>
      </c>
      <c r="AA153" s="82">
        <v>0</v>
      </c>
      <c r="AB153" s="82">
        <v>0</v>
      </c>
      <c r="AC153" s="82">
        <v>0</v>
      </c>
    </row>
    <row r="154" spans="1:29" ht="14.1" customHeight="1" x14ac:dyDescent="0.25">
      <c r="A154" s="28">
        <f t="shared" si="28"/>
        <v>141</v>
      </c>
      <c r="B154" s="39" t="s">
        <v>367</v>
      </c>
      <c r="C154" s="171">
        <v>13975</v>
      </c>
      <c r="D154" s="41" t="s">
        <v>38</v>
      </c>
      <c r="E154" s="32">
        <f t="shared" si="29"/>
        <v>263</v>
      </c>
      <c r="F154" s="32" t="e">
        <f>VLOOKUP(E154,Tab!$U$2:$V$255,2,TRUE)</f>
        <v>#N/A</v>
      </c>
      <c r="G154" s="33">
        <f t="shared" si="30"/>
        <v>263</v>
      </c>
      <c r="H154" s="33">
        <f t="shared" si="31"/>
        <v>0</v>
      </c>
      <c r="I154" s="33">
        <f t="shared" si="32"/>
        <v>0</v>
      </c>
      <c r="J154" s="34">
        <f t="shared" si="33"/>
        <v>263</v>
      </c>
      <c r="K154" s="35">
        <f t="shared" si="34"/>
        <v>87.666666666666671</v>
      </c>
      <c r="L154" s="36"/>
      <c r="M154" s="82">
        <v>0</v>
      </c>
      <c r="N154" s="82">
        <v>0</v>
      </c>
      <c r="O154" s="82">
        <v>0</v>
      </c>
      <c r="P154" s="82">
        <v>0</v>
      </c>
      <c r="Q154" s="82">
        <v>263</v>
      </c>
      <c r="R154" s="82">
        <v>0</v>
      </c>
      <c r="S154" s="82">
        <v>0</v>
      </c>
      <c r="T154" s="82">
        <v>0</v>
      </c>
      <c r="U154" s="82">
        <v>0</v>
      </c>
      <c r="V154" s="82">
        <v>0</v>
      </c>
      <c r="W154" s="82">
        <v>0</v>
      </c>
      <c r="X154" s="82">
        <v>0</v>
      </c>
      <c r="Y154" s="181">
        <v>0</v>
      </c>
      <c r="Z154" s="177">
        <v>0</v>
      </c>
      <c r="AA154" s="82">
        <v>0</v>
      </c>
      <c r="AB154" s="82">
        <v>0</v>
      </c>
      <c r="AC154" s="82">
        <v>0</v>
      </c>
    </row>
    <row r="155" spans="1:29" ht="14.1" customHeight="1" x14ac:dyDescent="0.25">
      <c r="A155" s="28">
        <f t="shared" si="28"/>
        <v>142</v>
      </c>
      <c r="B155" s="39" t="s">
        <v>552</v>
      </c>
      <c r="C155" s="40">
        <v>10834</v>
      </c>
      <c r="D155" s="41" t="s">
        <v>58</v>
      </c>
      <c r="E155" s="32">
        <f t="shared" si="29"/>
        <v>254</v>
      </c>
      <c r="F155" s="32" t="e">
        <f>VLOOKUP(E155,Tab!$U$2:$V$255,2,TRUE)</f>
        <v>#N/A</v>
      </c>
      <c r="G155" s="33">
        <f t="shared" si="30"/>
        <v>254</v>
      </c>
      <c r="H155" s="33">
        <f t="shared" si="31"/>
        <v>0</v>
      </c>
      <c r="I155" s="33">
        <f t="shared" si="32"/>
        <v>0</v>
      </c>
      <c r="J155" s="34">
        <f t="shared" si="33"/>
        <v>254</v>
      </c>
      <c r="K155" s="35">
        <f t="shared" si="34"/>
        <v>84.666666666666671</v>
      </c>
      <c r="L155" s="36"/>
      <c r="M155" s="82">
        <v>0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2">
        <v>0</v>
      </c>
      <c r="U155" s="82">
        <v>0</v>
      </c>
      <c r="V155" s="82">
        <v>0</v>
      </c>
      <c r="W155" s="82">
        <v>0</v>
      </c>
      <c r="X155" s="82">
        <v>254</v>
      </c>
      <c r="Y155" s="181">
        <v>0</v>
      </c>
      <c r="Z155" s="177">
        <v>0</v>
      </c>
      <c r="AA155" s="82">
        <v>0</v>
      </c>
      <c r="AB155" s="82">
        <v>0</v>
      </c>
      <c r="AC155" s="82">
        <v>0</v>
      </c>
    </row>
    <row r="156" spans="1:29" ht="14.1" customHeight="1" x14ac:dyDescent="0.25">
      <c r="A156" s="28">
        <f t="shared" si="28"/>
        <v>143</v>
      </c>
      <c r="B156" s="39" t="s">
        <v>366</v>
      </c>
      <c r="C156" s="171">
        <v>5341</v>
      </c>
      <c r="D156" s="41" t="s">
        <v>184</v>
      </c>
      <c r="E156" s="32">
        <f t="shared" si="29"/>
        <v>227</v>
      </c>
      <c r="F156" s="32" t="e">
        <f>VLOOKUP(E156,Tab!$U$2:$V$255,2,TRUE)</f>
        <v>#N/A</v>
      </c>
      <c r="G156" s="33">
        <f t="shared" si="30"/>
        <v>227</v>
      </c>
      <c r="H156" s="33">
        <f t="shared" si="31"/>
        <v>0</v>
      </c>
      <c r="I156" s="33">
        <f t="shared" si="32"/>
        <v>0</v>
      </c>
      <c r="J156" s="34">
        <f t="shared" si="33"/>
        <v>227</v>
      </c>
      <c r="K156" s="35">
        <f t="shared" si="34"/>
        <v>75.666666666666671</v>
      </c>
      <c r="L156" s="36"/>
      <c r="M156" s="82">
        <v>0</v>
      </c>
      <c r="N156" s="82">
        <v>0</v>
      </c>
      <c r="O156" s="82">
        <v>0</v>
      </c>
      <c r="P156" s="82">
        <v>0</v>
      </c>
      <c r="Q156" s="82">
        <v>0</v>
      </c>
      <c r="R156" s="82">
        <v>0</v>
      </c>
      <c r="S156" s="82">
        <v>0</v>
      </c>
      <c r="T156" s="82">
        <v>0</v>
      </c>
      <c r="U156" s="82">
        <v>0</v>
      </c>
      <c r="V156" s="82">
        <v>227</v>
      </c>
      <c r="W156" s="82">
        <v>0</v>
      </c>
      <c r="X156" s="82">
        <v>0</v>
      </c>
      <c r="Y156" s="181">
        <v>0</v>
      </c>
      <c r="Z156" s="177">
        <v>0</v>
      </c>
      <c r="AA156" s="82">
        <v>0</v>
      </c>
      <c r="AB156" s="82">
        <v>0</v>
      </c>
      <c r="AC156" s="82">
        <v>0</v>
      </c>
    </row>
    <row r="157" spans="1:29" ht="14.1" customHeight="1" x14ac:dyDescent="0.25">
      <c r="A157" s="28">
        <f t="shared" si="28"/>
        <v>144</v>
      </c>
      <c r="B157" s="39" t="s">
        <v>569</v>
      </c>
      <c r="C157" s="40">
        <v>13310</v>
      </c>
      <c r="D157" s="41" t="s">
        <v>103</v>
      </c>
      <c r="E157" s="32">
        <f t="shared" si="29"/>
        <v>203</v>
      </c>
      <c r="F157" s="32" t="e">
        <f>VLOOKUP(E157,Tab!$U$2:$V$255,2,TRUE)</f>
        <v>#N/A</v>
      </c>
      <c r="G157" s="33">
        <f t="shared" si="30"/>
        <v>203</v>
      </c>
      <c r="H157" s="33">
        <f t="shared" si="31"/>
        <v>0</v>
      </c>
      <c r="I157" s="33">
        <f t="shared" si="32"/>
        <v>0</v>
      </c>
      <c r="J157" s="34">
        <f t="shared" si="33"/>
        <v>203</v>
      </c>
      <c r="K157" s="35">
        <f t="shared" si="34"/>
        <v>67.666666666666671</v>
      </c>
      <c r="L157" s="36"/>
      <c r="M157" s="82">
        <v>0</v>
      </c>
      <c r="N157" s="82">
        <v>0</v>
      </c>
      <c r="O157" s="82">
        <v>203</v>
      </c>
      <c r="P157" s="82">
        <v>0</v>
      </c>
      <c r="Q157" s="82">
        <v>0</v>
      </c>
      <c r="R157" s="82">
        <v>0</v>
      </c>
      <c r="S157" s="82">
        <v>0</v>
      </c>
      <c r="T157" s="82">
        <v>0</v>
      </c>
      <c r="U157" s="82">
        <v>0</v>
      </c>
      <c r="V157" s="82">
        <v>0</v>
      </c>
      <c r="W157" s="82">
        <v>0</v>
      </c>
      <c r="X157" s="82">
        <v>0</v>
      </c>
      <c r="Y157" s="181">
        <v>0</v>
      </c>
      <c r="Z157" s="177">
        <v>0</v>
      </c>
      <c r="AA157" s="82">
        <v>0</v>
      </c>
      <c r="AB157" s="82">
        <v>0</v>
      </c>
      <c r="AC157" s="82">
        <v>0</v>
      </c>
    </row>
    <row r="158" spans="1:29" ht="14.1" customHeight="1" x14ac:dyDescent="0.25">
      <c r="A158" s="28">
        <f t="shared" si="28"/>
        <v>145</v>
      </c>
      <c r="B158" s="39" t="s">
        <v>549</v>
      </c>
      <c r="C158" s="40">
        <v>13706</v>
      </c>
      <c r="D158" s="41" t="s">
        <v>96</v>
      </c>
      <c r="E158" s="32">
        <f t="shared" si="29"/>
        <v>202</v>
      </c>
      <c r="F158" s="32" t="e">
        <f>VLOOKUP(E158,Tab!$U$2:$V$255,2,TRUE)</f>
        <v>#N/A</v>
      </c>
      <c r="G158" s="33">
        <f t="shared" si="30"/>
        <v>202</v>
      </c>
      <c r="H158" s="33">
        <f t="shared" si="31"/>
        <v>0</v>
      </c>
      <c r="I158" s="33">
        <f t="shared" si="32"/>
        <v>0</v>
      </c>
      <c r="J158" s="34">
        <f t="shared" si="33"/>
        <v>202</v>
      </c>
      <c r="K158" s="35">
        <f t="shared" si="34"/>
        <v>67.333333333333329</v>
      </c>
      <c r="L158" s="36"/>
      <c r="M158" s="82">
        <v>0</v>
      </c>
      <c r="N158" s="82">
        <v>0</v>
      </c>
      <c r="O158" s="82">
        <v>0</v>
      </c>
      <c r="P158" s="82">
        <v>0</v>
      </c>
      <c r="Q158" s="82">
        <v>0</v>
      </c>
      <c r="R158" s="82">
        <v>0</v>
      </c>
      <c r="S158" s="82">
        <v>0</v>
      </c>
      <c r="T158" s="82">
        <v>0</v>
      </c>
      <c r="U158" s="82">
        <v>202</v>
      </c>
      <c r="V158" s="82">
        <v>0</v>
      </c>
      <c r="W158" s="82">
        <v>0</v>
      </c>
      <c r="X158" s="82">
        <v>0</v>
      </c>
      <c r="Y158" s="181">
        <v>0</v>
      </c>
      <c r="Z158" s="177">
        <v>0</v>
      </c>
      <c r="AA158" s="82">
        <v>0</v>
      </c>
      <c r="AB158" s="82">
        <v>0</v>
      </c>
      <c r="AC158" s="82">
        <v>0</v>
      </c>
    </row>
    <row r="159" spans="1:29" ht="14.1" customHeight="1" x14ac:dyDescent="0.25">
      <c r="A159" s="28">
        <f t="shared" si="28"/>
        <v>146</v>
      </c>
      <c r="B159" s="39" t="s">
        <v>550</v>
      </c>
      <c r="C159" s="40">
        <v>13743</v>
      </c>
      <c r="D159" s="41" t="s">
        <v>243</v>
      </c>
      <c r="E159" s="32">
        <f t="shared" si="29"/>
        <v>176</v>
      </c>
      <c r="F159" s="32" t="e">
        <f>VLOOKUP(E159,Tab!$U$2:$V$255,2,TRUE)</f>
        <v>#N/A</v>
      </c>
      <c r="G159" s="33">
        <f t="shared" si="30"/>
        <v>176</v>
      </c>
      <c r="H159" s="33">
        <f t="shared" si="31"/>
        <v>0</v>
      </c>
      <c r="I159" s="33">
        <f t="shared" si="32"/>
        <v>0</v>
      </c>
      <c r="J159" s="34">
        <f t="shared" si="33"/>
        <v>176</v>
      </c>
      <c r="K159" s="35">
        <f t="shared" si="34"/>
        <v>58.666666666666664</v>
      </c>
      <c r="L159" s="36"/>
      <c r="M159" s="82">
        <v>0</v>
      </c>
      <c r="N159" s="82">
        <v>0</v>
      </c>
      <c r="O159" s="82">
        <v>0</v>
      </c>
      <c r="P159" s="82">
        <v>0</v>
      </c>
      <c r="Q159" s="82">
        <v>0</v>
      </c>
      <c r="R159" s="82">
        <v>0</v>
      </c>
      <c r="S159" s="82">
        <v>0</v>
      </c>
      <c r="T159" s="82">
        <v>0</v>
      </c>
      <c r="U159" s="82">
        <v>176</v>
      </c>
      <c r="V159" s="82">
        <v>0</v>
      </c>
      <c r="W159" s="82">
        <v>0</v>
      </c>
      <c r="X159" s="82">
        <v>0</v>
      </c>
      <c r="Y159" s="181">
        <v>0</v>
      </c>
      <c r="Z159" s="177">
        <v>0</v>
      </c>
      <c r="AA159" s="82">
        <v>0</v>
      </c>
      <c r="AB159" s="82">
        <v>0</v>
      </c>
      <c r="AC159" s="82">
        <v>0</v>
      </c>
    </row>
    <row r="160" spans="1:29" ht="14.1" customHeight="1" x14ac:dyDescent="0.25">
      <c r="A160" s="28">
        <f t="shared" si="28"/>
        <v>147</v>
      </c>
      <c r="B160" s="39" t="s">
        <v>365</v>
      </c>
      <c r="C160" s="171">
        <v>5383</v>
      </c>
      <c r="D160" s="41" t="s">
        <v>62</v>
      </c>
      <c r="E160" s="32">
        <f t="shared" si="29"/>
        <v>0</v>
      </c>
      <c r="F160" s="32" t="e">
        <f>VLOOKUP(E160,Tab!$U$2:$V$255,2,TRUE)</f>
        <v>#N/A</v>
      </c>
      <c r="G160" s="33">
        <f t="shared" si="30"/>
        <v>132</v>
      </c>
      <c r="H160" s="33">
        <f t="shared" si="31"/>
        <v>0</v>
      </c>
      <c r="I160" s="33">
        <f t="shared" si="32"/>
        <v>0</v>
      </c>
      <c r="J160" s="34">
        <f t="shared" si="33"/>
        <v>132</v>
      </c>
      <c r="K160" s="35">
        <f t="shared" si="34"/>
        <v>44</v>
      </c>
      <c r="L160" s="36"/>
      <c r="M160" s="82">
        <v>0</v>
      </c>
      <c r="N160" s="82">
        <v>0</v>
      </c>
      <c r="O160" s="82">
        <v>0</v>
      </c>
      <c r="P160" s="82">
        <v>0</v>
      </c>
      <c r="Q160" s="82">
        <v>0</v>
      </c>
      <c r="R160" s="82">
        <v>0</v>
      </c>
      <c r="S160" s="82">
        <v>0</v>
      </c>
      <c r="T160" s="82">
        <v>0</v>
      </c>
      <c r="U160" s="82">
        <v>0</v>
      </c>
      <c r="V160" s="82">
        <v>0</v>
      </c>
      <c r="W160" s="82">
        <v>0</v>
      </c>
      <c r="X160" s="82">
        <v>0</v>
      </c>
      <c r="Y160" s="181">
        <v>0</v>
      </c>
      <c r="Z160" s="177">
        <v>0</v>
      </c>
      <c r="AA160" s="82">
        <v>0</v>
      </c>
      <c r="AB160" s="82">
        <v>132</v>
      </c>
      <c r="AC160" s="82">
        <v>0</v>
      </c>
    </row>
    <row r="161" spans="1:29" ht="14.1" customHeight="1" x14ac:dyDescent="0.25">
      <c r="A161" s="28">
        <f t="shared" si="28"/>
        <v>148</v>
      </c>
      <c r="B161" s="39"/>
      <c r="C161" s="40"/>
      <c r="D161" s="41"/>
      <c r="E161" s="32">
        <f t="shared" si="29"/>
        <v>0</v>
      </c>
      <c r="F161" s="32" t="e">
        <f>VLOOKUP(E161,Tab!$U$2:$V$255,2,TRUE)</f>
        <v>#N/A</v>
      </c>
      <c r="G161" s="33">
        <f t="shared" si="30"/>
        <v>0</v>
      </c>
      <c r="H161" s="33">
        <f t="shared" si="31"/>
        <v>0</v>
      </c>
      <c r="I161" s="33">
        <f t="shared" si="32"/>
        <v>0</v>
      </c>
      <c r="J161" s="34">
        <f t="shared" si="33"/>
        <v>0</v>
      </c>
      <c r="K161" s="35">
        <f t="shared" si="34"/>
        <v>0</v>
      </c>
      <c r="L161" s="36"/>
      <c r="M161" s="82">
        <v>0</v>
      </c>
      <c r="N161" s="82">
        <v>0</v>
      </c>
      <c r="O161" s="82">
        <v>0</v>
      </c>
      <c r="P161" s="82">
        <v>0</v>
      </c>
      <c r="Q161" s="82">
        <v>0</v>
      </c>
      <c r="R161" s="82">
        <v>0</v>
      </c>
      <c r="S161" s="82">
        <v>0</v>
      </c>
      <c r="T161" s="82">
        <v>0</v>
      </c>
      <c r="U161" s="82">
        <v>0</v>
      </c>
      <c r="V161" s="82">
        <v>0</v>
      </c>
      <c r="W161" s="82">
        <v>0</v>
      </c>
      <c r="X161" s="82">
        <v>0</v>
      </c>
      <c r="Y161" s="181">
        <v>0</v>
      </c>
      <c r="Z161" s="177">
        <v>0</v>
      </c>
      <c r="AA161" s="82">
        <v>0</v>
      </c>
      <c r="AB161" s="82">
        <v>0</v>
      </c>
      <c r="AC161" s="82">
        <v>0</v>
      </c>
    </row>
    <row r="162" spans="1:29" ht="14.1" customHeight="1" x14ac:dyDescent="0.25">
      <c r="A162" s="28">
        <f t="shared" si="28"/>
        <v>149</v>
      </c>
      <c r="B162" s="39"/>
      <c r="C162" s="171"/>
      <c r="D162" s="41"/>
      <c r="E162" s="32">
        <f t="shared" si="29"/>
        <v>0</v>
      </c>
      <c r="F162" s="32" t="e">
        <f>VLOOKUP(E162,Tab!$U$2:$V$255,2,TRUE)</f>
        <v>#N/A</v>
      </c>
      <c r="G162" s="33">
        <f t="shared" si="30"/>
        <v>0</v>
      </c>
      <c r="H162" s="33">
        <f t="shared" si="31"/>
        <v>0</v>
      </c>
      <c r="I162" s="33">
        <f t="shared" si="32"/>
        <v>0</v>
      </c>
      <c r="J162" s="34">
        <f t="shared" si="33"/>
        <v>0</v>
      </c>
      <c r="K162" s="35">
        <f t="shared" si="34"/>
        <v>0</v>
      </c>
      <c r="L162" s="36"/>
      <c r="M162" s="82">
        <v>0</v>
      </c>
      <c r="N162" s="82">
        <v>0</v>
      </c>
      <c r="O162" s="82">
        <v>0</v>
      </c>
      <c r="P162" s="82">
        <v>0</v>
      </c>
      <c r="Q162" s="82">
        <v>0</v>
      </c>
      <c r="R162" s="82">
        <v>0</v>
      </c>
      <c r="S162" s="82">
        <v>0</v>
      </c>
      <c r="T162" s="82">
        <v>0</v>
      </c>
      <c r="U162" s="82">
        <v>0</v>
      </c>
      <c r="V162" s="82">
        <v>0</v>
      </c>
      <c r="W162" s="82">
        <v>0</v>
      </c>
      <c r="X162" s="82">
        <v>0</v>
      </c>
      <c r="Y162" s="181">
        <v>0</v>
      </c>
      <c r="Z162" s="177">
        <v>0</v>
      </c>
      <c r="AA162" s="82">
        <v>0</v>
      </c>
      <c r="AB162" s="82">
        <v>0</v>
      </c>
      <c r="AC162" s="82">
        <v>0</v>
      </c>
    </row>
    <row r="163" spans="1:29" ht="14.1" customHeight="1" x14ac:dyDescent="0.25">
      <c r="A163" s="28">
        <f t="shared" si="28"/>
        <v>150</v>
      </c>
      <c r="B163" s="46"/>
      <c r="C163" s="63"/>
      <c r="D163" s="47"/>
      <c r="E163" s="32">
        <f t="shared" si="29"/>
        <v>0</v>
      </c>
      <c r="F163" s="32" t="e">
        <f>VLOOKUP(E163,Tab!$U$2:$V$255,2,TRUE)</f>
        <v>#N/A</v>
      </c>
      <c r="G163" s="33">
        <f t="shared" si="30"/>
        <v>0</v>
      </c>
      <c r="H163" s="33">
        <f t="shared" si="31"/>
        <v>0</v>
      </c>
      <c r="I163" s="33">
        <f t="shared" si="32"/>
        <v>0</v>
      </c>
      <c r="J163" s="34">
        <f t="shared" si="33"/>
        <v>0</v>
      </c>
      <c r="K163" s="35">
        <f t="shared" si="34"/>
        <v>0</v>
      </c>
      <c r="L163" s="36"/>
      <c r="M163" s="82">
        <v>0</v>
      </c>
      <c r="N163" s="82">
        <v>0</v>
      </c>
      <c r="O163" s="82">
        <v>0</v>
      </c>
      <c r="P163" s="82">
        <v>0</v>
      </c>
      <c r="Q163" s="82">
        <v>0</v>
      </c>
      <c r="R163" s="82">
        <v>0</v>
      </c>
      <c r="S163" s="82">
        <v>0</v>
      </c>
      <c r="T163" s="82">
        <v>0</v>
      </c>
      <c r="U163" s="82">
        <v>0</v>
      </c>
      <c r="V163" s="82">
        <v>0</v>
      </c>
      <c r="W163" s="82">
        <v>0</v>
      </c>
      <c r="X163" s="82">
        <v>0</v>
      </c>
      <c r="Y163" s="181">
        <v>0</v>
      </c>
      <c r="Z163" s="177">
        <v>0</v>
      </c>
      <c r="AA163" s="82">
        <v>0</v>
      </c>
      <c r="AB163" s="82">
        <v>0</v>
      </c>
      <c r="AC163" s="82">
        <v>0</v>
      </c>
    </row>
  </sheetData>
  <sortState ref="B14:AC228">
    <sortCondition descending="1" ref="J14:J228"/>
    <sortCondition descending="1" ref="E14:E228"/>
  </sortState>
  <mergeCells count="13">
    <mergeCell ref="Z9:AC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Y9"/>
  </mergeCells>
  <conditionalFormatting sqref="E10">
    <cfRule type="cellIs" dxfId="54" priority="1" stopIfTrue="1" operator="between">
      <formula>563</formula>
      <formula>569</formula>
    </cfRule>
    <cfRule type="cellIs" dxfId="53" priority="2" stopIfTrue="1" operator="between">
      <formula>570</formula>
      <formula>571</formula>
    </cfRule>
    <cfRule type="cellIs" dxfId="52" priority="3" stopIfTrue="1" operator="between">
      <formula>572</formula>
      <formula>600</formula>
    </cfRule>
  </conditionalFormatting>
  <conditionalFormatting sqref="E14:E163">
    <cfRule type="cellIs" dxfId="51" priority="4" stopIfTrue="1" operator="between">
      <formula>563</formula>
      <formula>600</formula>
    </cfRule>
  </conditionalFormatting>
  <conditionalFormatting sqref="F14:F163">
    <cfRule type="cellIs" dxfId="50" priority="5" stopIfTrue="1" operator="equal">
      <formula>"A"</formula>
    </cfRule>
    <cfRule type="cellIs" dxfId="49" priority="6" stopIfTrue="1" operator="equal">
      <formula>"B"</formula>
    </cfRule>
    <cfRule type="cellIs" dxfId="48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Q23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3.7109375" style="3" bestFit="1" customWidth="1"/>
    <col min="2" max="2" width="21.140625" style="2" customWidth="1"/>
    <col min="3" max="3" width="7.28515625" style="2" customWidth="1"/>
    <col min="4" max="4" width="9.5703125" style="2" customWidth="1"/>
    <col min="5" max="6" width="9.28515625" style="4" customWidth="1"/>
    <col min="7" max="8" width="8.140625" style="4" customWidth="1"/>
    <col min="9" max="9" width="8.28515625" style="4" customWidth="1"/>
    <col min="10" max="10" width="7.7109375" style="4" customWidth="1"/>
    <col min="11" max="11" width="11" style="4" customWidth="1"/>
    <col min="12" max="12" width="2.7109375" style="5" customWidth="1"/>
    <col min="13" max="15" width="13" style="3" customWidth="1"/>
    <col min="16" max="225" width="9.140625" style="4"/>
    <col min="226" max="256" width="9.140625" style="6"/>
    <col min="257" max="257" width="3.7109375" style="6" bestFit="1" customWidth="1"/>
    <col min="258" max="258" width="21.140625" style="6" customWidth="1"/>
    <col min="259" max="259" width="7.28515625" style="6" customWidth="1"/>
    <col min="260" max="260" width="9.5703125" style="6" customWidth="1"/>
    <col min="261" max="262" width="9.28515625" style="6" customWidth="1"/>
    <col min="263" max="264" width="8.140625" style="6" customWidth="1"/>
    <col min="265" max="265" width="8.28515625" style="6" customWidth="1"/>
    <col min="266" max="266" width="7.7109375" style="6" customWidth="1"/>
    <col min="267" max="267" width="11" style="6" customWidth="1"/>
    <col min="268" max="268" width="2.7109375" style="6" customWidth="1"/>
    <col min="269" max="269" width="13" style="6" customWidth="1"/>
    <col min="270" max="271" width="11.85546875" style="6" customWidth="1"/>
    <col min="272" max="512" width="9.140625" style="6"/>
    <col min="513" max="513" width="3.7109375" style="6" bestFit="1" customWidth="1"/>
    <col min="514" max="514" width="21.140625" style="6" customWidth="1"/>
    <col min="515" max="515" width="7.28515625" style="6" customWidth="1"/>
    <col min="516" max="516" width="9.5703125" style="6" customWidth="1"/>
    <col min="517" max="518" width="9.28515625" style="6" customWidth="1"/>
    <col min="519" max="520" width="8.140625" style="6" customWidth="1"/>
    <col min="521" max="521" width="8.28515625" style="6" customWidth="1"/>
    <col min="522" max="522" width="7.7109375" style="6" customWidth="1"/>
    <col min="523" max="523" width="11" style="6" customWidth="1"/>
    <col min="524" max="524" width="2.7109375" style="6" customWidth="1"/>
    <col min="525" max="525" width="13" style="6" customWidth="1"/>
    <col min="526" max="527" width="11.85546875" style="6" customWidth="1"/>
    <col min="528" max="768" width="9.140625" style="6"/>
    <col min="769" max="769" width="3.7109375" style="6" bestFit="1" customWidth="1"/>
    <col min="770" max="770" width="21.140625" style="6" customWidth="1"/>
    <col min="771" max="771" width="7.28515625" style="6" customWidth="1"/>
    <col min="772" max="772" width="9.5703125" style="6" customWidth="1"/>
    <col min="773" max="774" width="9.28515625" style="6" customWidth="1"/>
    <col min="775" max="776" width="8.140625" style="6" customWidth="1"/>
    <col min="777" max="777" width="8.28515625" style="6" customWidth="1"/>
    <col min="778" max="778" width="7.7109375" style="6" customWidth="1"/>
    <col min="779" max="779" width="11" style="6" customWidth="1"/>
    <col min="780" max="780" width="2.7109375" style="6" customWidth="1"/>
    <col min="781" max="781" width="13" style="6" customWidth="1"/>
    <col min="782" max="783" width="11.85546875" style="6" customWidth="1"/>
    <col min="784" max="1024" width="9.140625" style="6"/>
    <col min="1025" max="1025" width="3.7109375" style="6" bestFit="1" customWidth="1"/>
    <col min="1026" max="1026" width="21.140625" style="6" customWidth="1"/>
    <col min="1027" max="1027" width="7.28515625" style="6" customWidth="1"/>
    <col min="1028" max="1028" width="9.5703125" style="6" customWidth="1"/>
    <col min="1029" max="1030" width="9.28515625" style="6" customWidth="1"/>
    <col min="1031" max="1032" width="8.140625" style="6" customWidth="1"/>
    <col min="1033" max="1033" width="8.28515625" style="6" customWidth="1"/>
    <col min="1034" max="1034" width="7.7109375" style="6" customWidth="1"/>
    <col min="1035" max="1035" width="11" style="6" customWidth="1"/>
    <col min="1036" max="1036" width="2.7109375" style="6" customWidth="1"/>
    <col min="1037" max="1037" width="13" style="6" customWidth="1"/>
    <col min="1038" max="1039" width="11.85546875" style="6" customWidth="1"/>
    <col min="1040" max="1280" width="9.140625" style="6"/>
    <col min="1281" max="1281" width="3.7109375" style="6" bestFit="1" customWidth="1"/>
    <col min="1282" max="1282" width="21.140625" style="6" customWidth="1"/>
    <col min="1283" max="1283" width="7.28515625" style="6" customWidth="1"/>
    <col min="1284" max="1284" width="9.5703125" style="6" customWidth="1"/>
    <col min="1285" max="1286" width="9.28515625" style="6" customWidth="1"/>
    <col min="1287" max="1288" width="8.140625" style="6" customWidth="1"/>
    <col min="1289" max="1289" width="8.28515625" style="6" customWidth="1"/>
    <col min="1290" max="1290" width="7.7109375" style="6" customWidth="1"/>
    <col min="1291" max="1291" width="11" style="6" customWidth="1"/>
    <col min="1292" max="1292" width="2.7109375" style="6" customWidth="1"/>
    <col min="1293" max="1293" width="13" style="6" customWidth="1"/>
    <col min="1294" max="1295" width="11.85546875" style="6" customWidth="1"/>
    <col min="1296" max="1536" width="9.140625" style="6"/>
    <col min="1537" max="1537" width="3.7109375" style="6" bestFit="1" customWidth="1"/>
    <col min="1538" max="1538" width="21.140625" style="6" customWidth="1"/>
    <col min="1539" max="1539" width="7.28515625" style="6" customWidth="1"/>
    <col min="1540" max="1540" width="9.5703125" style="6" customWidth="1"/>
    <col min="1541" max="1542" width="9.28515625" style="6" customWidth="1"/>
    <col min="1543" max="1544" width="8.140625" style="6" customWidth="1"/>
    <col min="1545" max="1545" width="8.28515625" style="6" customWidth="1"/>
    <col min="1546" max="1546" width="7.7109375" style="6" customWidth="1"/>
    <col min="1547" max="1547" width="11" style="6" customWidth="1"/>
    <col min="1548" max="1548" width="2.7109375" style="6" customWidth="1"/>
    <col min="1549" max="1549" width="13" style="6" customWidth="1"/>
    <col min="1550" max="1551" width="11.85546875" style="6" customWidth="1"/>
    <col min="1552" max="1792" width="9.140625" style="6"/>
    <col min="1793" max="1793" width="3.7109375" style="6" bestFit="1" customWidth="1"/>
    <col min="1794" max="1794" width="21.140625" style="6" customWidth="1"/>
    <col min="1795" max="1795" width="7.28515625" style="6" customWidth="1"/>
    <col min="1796" max="1796" width="9.5703125" style="6" customWidth="1"/>
    <col min="1797" max="1798" width="9.28515625" style="6" customWidth="1"/>
    <col min="1799" max="1800" width="8.140625" style="6" customWidth="1"/>
    <col min="1801" max="1801" width="8.28515625" style="6" customWidth="1"/>
    <col min="1802" max="1802" width="7.7109375" style="6" customWidth="1"/>
    <col min="1803" max="1803" width="11" style="6" customWidth="1"/>
    <col min="1804" max="1804" width="2.7109375" style="6" customWidth="1"/>
    <col min="1805" max="1805" width="13" style="6" customWidth="1"/>
    <col min="1806" max="1807" width="11.85546875" style="6" customWidth="1"/>
    <col min="1808" max="2048" width="9.140625" style="6"/>
    <col min="2049" max="2049" width="3.7109375" style="6" bestFit="1" customWidth="1"/>
    <col min="2050" max="2050" width="21.140625" style="6" customWidth="1"/>
    <col min="2051" max="2051" width="7.28515625" style="6" customWidth="1"/>
    <col min="2052" max="2052" width="9.5703125" style="6" customWidth="1"/>
    <col min="2053" max="2054" width="9.28515625" style="6" customWidth="1"/>
    <col min="2055" max="2056" width="8.140625" style="6" customWidth="1"/>
    <col min="2057" max="2057" width="8.28515625" style="6" customWidth="1"/>
    <col min="2058" max="2058" width="7.7109375" style="6" customWidth="1"/>
    <col min="2059" max="2059" width="11" style="6" customWidth="1"/>
    <col min="2060" max="2060" width="2.7109375" style="6" customWidth="1"/>
    <col min="2061" max="2061" width="13" style="6" customWidth="1"/>
    <col min="2062" max="2063" width="11.85546875" style="6" customWidth="1"/>
    <col min="2064" max="2304" width="9.140625" style="6"/>
    <col min="2305" max="2305" width="3.7109375" style="6" bestFit="1" customWidth="1"/>
    <col min="2306" max="2306" width="21.140625" style="6" customWidth="1"/>
    <col min="2307" max="2307" width="7.28515625" style="6" customWidth="1"/>
    <col min="2308" max="2308" width="9.5703125" style="6" customWidth="1"/>
    <col min="2309" max="2310" width="9.28515625" style="6" customWidth="1"/>
    <col min="2311" max="2312" width="8.140625" style="6" customWidth="1"/>
    <col min="2313" max="2313" width="8.28515625" style="6" customWidth="1"/>
    <col min="2314" max="2314" width="7.7109375" style="6" customWidth="1"/>
    <col min="2315" max="2315" width="11" style="6" customWidth="1"/>
    <col min="2316" max="2316" width="2.7109375" style="6" customWidth="1"/>
    <col min="2317" max="2317" width="13" style="6" customWidth="1"/>
    <col min="2318" max="2319" width="11.85546875" style="6" customWidth="1"/>
    <col min="2320" max="2560" width="9.140625" style="6"/>
    <col min="2561" max="2561" width="3.7109375" style="6" bestFit="1" customWidth="1"/>
    <col min="2562" max="2562" width="21.140625" style="6" customWidth="1"/>
    <col min="2563" max="2563" width="7.28515625" style="6" customWidth="1"/>
    <col min="2564" max="2564" width="9.5703125" style="6" customWidth="1"/>
    <col min="2565" max="2566" width="9.28515625" style="6" customWidth="1"/>
    <col min="2567" max="2568" width="8.140625" style="6" customWidth="1"/>
    <col min="2569" max="2569" width="8.28515625" style="6" customWidth="1"/>
    <col min="2570" max="2570" width="7.7109375" style="6" customWidth="1"/>
    <col min="2571" max="2571" width="11" style="6" customWidth="1"/>
    <col min="2572" max="2572" width="2.7109375" style="6" customWidth="1"/>
    <col min="2573" max="2573" width="13" style="6" customWidth="1"/>
    <col min="2574" max="2575" width="11.85546875" style="6" customWidth="1"/>
    <col min="2576" max="2816" width="9.140625" style="6"/>
    <col min="2817" max="2817" width="3.7109375" style="6" bestFit="1" customWidth="1"/>
    <col min="2818" max="2818" width="21.140625" style="6" customWidth="1"/>
    <col min="2819" max="2819" width="7.28515625" style="6" customWidth="1"/>
    <col min="2820" max="2820" width="9.5703125" style="6" customWidth="1"/>
    <col min="2821" max="2822" width="9.28515625" style="6" customWidth="1"/>
    <col min="2823" max="2824" width="8.140625" style="6" customWidth="1"/>
    <col min="2825" max="2825" width="8.28515625" style="6" customWidth="1"/>
    <col min="2826" max="2826" width="7.7109375" style="6" customWidth="1"/>
    <col min="2827" max="2827" width="11" style="6" customWidth="1"/>
    <col min="2828" max="2828" width="2.7109375" style="6" customWidth="1"/>
    <col min="2829" max="2829" width="13" style="6" customWidth="1"/>
    <col min="2830" max="2831" width="11.85546875" style="6" customWidth="1"/>
    <col min="2832" max="3072" width="9.140625" style="6"/>
    <col min="3073" max="3073" width="3.7109375" style="6" bestFit="1" customWidth="1"/>
    <col min="3074" max="3074" width="21.140625" style="6" customWidth="1"/>
    <col min="3075" max="3075" width="7.28515625" style="6" customWidth="1"/>
    <col min="3076" max="3076" width="9.5703125" style="6" customWidth="1"/>
    <col min="3077" max="3078" width="9.28515625" style="6" customWidth="1"/>
    <col min="3079" max="3080" width="8.140625" style="6" customWidth="1"/>
    <col min="3081" max="3081" width="8.28515625" style="6" customWidth="1"/>
    <col min="3082" max="3082" width="7.7109375" style="6" customWidth="1"/>
    <col min="3083" max="3083" width="11" style="6" customWidth="1"/>
    <col min="3084" max="3084" width="2.7109375" style="6" customWidth="1"/>
    <col min="3085" max="3085" width="13" style="6" customWidth="1"/>
    <col min="3086" max="3087" width="11.85546875" style="6" customWidth="1"/>
    <col min="3088" max="3328" width="9.140625" style="6"/>
    <col min="3329" max="3329" width="3.7109375" style="6" bestFit="1" customWidth="1"/>
    <col min="3330" max="3330" width="21.140625" style="6" customWidth="1"/>
    <col min="3331" max="3331" width="7.28515625" style="6" customWidth="1"/>
    <col min="3332" max="3332" width="9.5703125" style="6" customWidth="1"/>
    <col min="3333" max="3334" width="9.28515625" style="6" customWidth="1"/>
    <col min="3335" max="3336" width="8.140625" style="6" customWidth="1"/>
    <col min="3337" max="3337" width="8.28515625" style="6" customWidth="1"/>
    <col min="3338" max="3338" width="7.7109375" style="6" customWidth="1"/>
    <col min="3339" max="3339" width="11" style="6" customWidth="1"/>
    <col min="3340" max="3340" width="2.7109375" style="6" customWidth="1"/>
    <col min="3341" max="3341" width="13" style="6" customWidth="1"/>
    <col min="3342" max="3343" width="11.85546875" style="6" customWidth="1"/>
    <col min="3344" max="3584" width="9.140625" style="6"/>
    <col min="3585" max="3585" width="3.7109375" style="6" bestFit="1" customWidth="1"/>
    <col min="3586" max="3586" width="21.140625" style="6" customWidth="1"/>
    <col min="3587" max="3587" width="7.28515625" style="6" customWidth="1"/>
    <col min="3588" max="3588" width="9.5703125" style="6" customWidth="1"/>
    <col min="3589" max="3590" width="9.28515625" style="6" customWidth="1"/>
    <col min="3591" max="3592" width="8.140625" style="6" customWidth="1"/>
    <col min="3593" max="3593" width="8.28515625" style="6" customWidth="1"/>
    <col min="3594" max="3594" width="7.7109375" style="6" customWidth="1"/>
    <col min="3595" max="3595" width="11" style="6" customWidth="1"/>
    <col min="3596" max="3596" width="2.7109375" style="6" customWidth="1"/>
    <col min="3597" max="3597" width="13" style="6" customWidth="1"/>
    <col min="3598" max="3599" width="11.85546875" style="6" customWidth="1"/>
    <col min="3600" max="3840" width="9.140625" style="6"/>
    <col min="3841" max="3841" width="3.7109375" style="6" bestFit="1" customWidth="1"/>
    <col min="3842" max="3842" width="21.140625" style="6" customWidth="1"/>
    <col min="3843" max="3843" width="7.28515625" style="6" customWidth="1"/>
    <col min="3844" max="3844" width="9.5703125" style="6" customWidth="1"/>
    <col min="3845" max="3846" width="9.28515625" style="6" customWidth="1"/>
    <col min="3847" max="3848" width="8.140625" style="6" customWidth="1"/>
    <col min="3849" max="3849" width="8.28515625" style="6" customWidth="1"/>
    <col min="3850" max="3850" width="7.7109375" style="6" customWidth="1"/>
    <col min="3851" max="3851" width="11" style="6" customWidth="1"/>
    <col min="3852" max="3852" width="2.7109375" style="6" customWidth="1"/>
    <col min="3853" max="3853" width="13" style="6" customWidth="1"/>
    <col min="3854" max="3855" width="11.85546875" style="6" customWidth="1"/>
    <col min="3856" max="4096" width="9.140625" style="6"/>
    <col min="4097" max="4097" width="3.7109375" style="6" bestFit="1" customWidth="1"/>
    <col min="4098" max="4098" width="21.140625" style="6" customWidth="1"/>
    <col min="4099" max="4099" width="7.28515625" style="6" customWidth="1"/>
    <col min="4100" max="4100" width="9.5703125" style="6" customWidth="1"/>
    <col min="4101" max="4102" width="9.28515625" style="6" customWidth="1"/>
    <col min="4103" max="4104" width="8.140625" style="6" customWidth="1"/>
    <col min="4105" max="4105" width="8.28515625" style="6" customWidth="1"/>
    <col min="4106" max="4106" width="7.7109375" style="6" customWidth="1"/>
    <col min="4107" max="4107" width="11" style="6" customWidth="1"/>
    <col min="4108" max="4108" width="2.7109375" style="6" customWidth="1"/>
    <col min="4109" max="4109" width="13" style="6" customWidth="1"/>
    <col min="4110" max="4111" width="11.85546875" style="6" customWidth="1"/>
    <col min="4112" max="4352" width="9.140625" style="6"/>
    <col min="4353" max="4353" width="3.7109375" style="6" bestFit="1" customWidth="1"/>
    <col min="4354" max="4354" width="21.140625" style="6" customWidth="1"/>
    <col min="4355" max="4355" width="7.28515625" style="6" customWidth="1"/>
    <col min="4356" max="4356" width="9.5703125" style="6" customWidth="1"/>
    <col min="4357" max="4358" width="9.28515625" style="6" customWidth="1"/>
    <col min="4359" max="4360" width="8.140625" style="6" customWidth="1"/>
    <col min="4361" max="4361" width="8.28515625" style="6" customWidth="1"/>
    <col min="4362" max="4362" width="7.7109375" style="6" customWidth="1"/>
    <col min="4363" max="4363" width="11" style="6" customWidth="1"/>
    <col min="4364" max="4364" width="2.7109375" style="6" customWidth="1"/>
    <col min="4365" max="4365" width="13" style="6" customWidth="1"/>
    <col min="4366" max="4367" width="11.85546875" style="6" customWidth="1"/>
    <col min="4368" max="4608" width="9.140625" style="6"/>
    <col min="4609" max="4609" width="3.7109375" style="6" bestFit="1" customWidth="1"/>
    <col min="4610" max="4610" width="21.140625" style="6" customWidth="1"/>
    <col min="4611" max="4611" width="7.28515625" style="6" customWidth="1"/>
    <col min="4612" max="4612" width="9.5703125" style="6" customWidth="1"/>
    <col min="4613" max="4614" width="9.28515625" style="6" customWidth="1"/>
    <col min="4615" max="4616" width="8.140625" style="6" customWidth="1"/>
    <col min="4617" max="4617" width="8.28515625" style="6" customWidth="1"/>
    <col min="4618" max="4618" width="7.7109375" style="6" customWidth="1"/>
    <col min="4619" max="4619" width="11" style="6" customWidth="1"/>
    <col min="4620" max="4620" width="2.7109375" style="6" customWidth="1"/>
    <col min="4621" max="4621" width="13" style="6" customWidth="1"/>
    <col min="4622" max="4623" width="11.85546875" style="6" customWidth="1"/>
    <col min="4624" max="4864" width="9.140625" style="6"/>
    <col min="4865" max="4865" width="3.7109375" style="6" bestFit="1" customWidth="1"/>
    <col min="4866" max="4866" width="21.140625" style="6" customWidth="1"/>
    <col min="4867" max="4867" width="7.28515625" style="6" customWidth="1"/>
    <col min="4868" max="4868" width="9.5703125" style="6" customWidth="1"/>
    <col min="4869" max="4870" width="9.28515625" style="6" customWidth="1"/>
    <col min="4871" max="4872" width="8.140625" style="6" customWidth="1"/>
    <col min="4873" max="4873" width="8.28515625" style="6" customWidth="1"/>
    <col min="4874" max="4874" width="7.7109375" style="6" customWidth="1"/>
    <col min="4875" max="4875" width="11" style="6" customWidth="1"/>
    <col min="4876" max="4876" width="2.7109375" style="6" customWidth="1"/>
    <col min="4877" max="4877" width="13" style="6" customWidth="1"/>
    <col min="4878" max="4879" width="11.85546875" style="6" customWidth="1"/>
    <col min="4880" max="5120" width="9.140625" style="6"/>
    <col min="5121" max="5121" width="3.7109375" style="6" bestFit="1" customWidth="1"/>
    <col min="5122" max="5122" width="21.140625" style="6" customWidth="1"/>
    <col min="5123" max="5123" width="7.28515625" style="6" customWidth="1"/>
    <col min="5124" max="5124" width="9.5703125" style="6" customWidth="1"/>
    <col min="5125" max="5126" width="9.28515625" style="6" customWidth="1"/>
    <col min="5127" max="5128" width="8.140625" style="6" customWidth="1"/>
    <col min="5129" max="5129" width="8.28515625" style="6" customWidth="1"/>
    <col min="5130" max="5130" width="7.7109375" style="6" customWidth="1"/>
    <col min="5131" max="5131" width="11" style="6" customWidth="1"/>
    <col min="5132" max="5132" width="2.7109375" style="6" customWidth="1"/>
    <col min="5133" max="5133" width="13" style="6" customWidth="1"/>
    <col min="5134" max="5135" width="11.85546875" style="6" customWidth="1"/>
    <col min="5136" max="5376" width="9.140625" style="6"/>
    <col min="5377" max="5377" width="3.7109375" style="6" bestFit="1" customWidth="1"/>
    <col min="5378" max="5378" width="21.140625" style="6" customWidth="1"/>
    <col min="5379" max="5379" width="7.28515625" style="6" customWidth="1"/>
    <col min="5380" max="5380" width="9.5703125" style="6" customWidth="1"/>
    <col min="5381" max="5382" width="9.28515625" style="6" customWidth="1"/>
    <col min="5383" max="5384" width="8.140625" style="6" customWidth="1"/>
    <col min="5385" max="5385" width="8.28515625" style="6" customWidth="1"/>
    <col min="5386" max="5386" width="7.7109375" style="6" customWidth="1"/>
    <col min="5387" max="5387" width="11" style="6" customWidth="1"/>
    <col min="5388" max="5388" width="2.7109375" style="6" customWidth="1"/>
    <col min="5389" max="5389" width="13" style="6" customWidth="1"/>
    <col min="5390" max="5391" width="11.85546875" style="6" customWidth="1"/>
    <col min="5392" max="5632" width="9.140625" style="6"/>
    <col min="5633" max="5633" width="3.7109375" style="6" bestFit="1" customWidth="1"/>
    <col min="5634" max="5634" width="21.140625" style="6" customWidth="1"/>
    <col min="5635" max="5635" width="7.28515625" style="6" customWidth="1"/>
    <col min="5636" max="5636" width="9.5703125" style="6" customWidth="1"/>
    <col min="5637" max="5638" width="9.28515625" style="6" customWidth="1"/>
    <col min="5639" max="5640" width="8.140625" style="6" customWidth="1"/>
    <col min="5641" max="5641" width="8.28515625" style="6" customWidth="1"/>
    <col min="5642" max="5642" width="7.7109375" style="6" customWidth="1"/>
    <col min="5643" max="5643" width="11" style="6" customWidth="1"/>
    <col min="5644" max="5644" width="2.7109375" style="6" customWidth="1"/>
    <col min="5645" max="5645" width="13" style="6" customWidth="1"/>
    <col min="5646" max="5647" width="11.85546875" style="6" customWidth="1"/>
    <col min="5648" max="5888" width="9.140625" style="6"/>
    <col min="5889" max="5889" width="3.7109375" style="6" bestFit="1" customWidth="1"/>
    <col min="5890" max="5890" width="21.140625" style="6" customWidth="1"/>
    <col min="5891" max="5891" width="7.28515625" style="6" customWidth="1"/>
    <col min="5892" max="5892" width="9.5703125" style="6" customWidth="1"/>
    <col min="5893" max="5894" width="9.28515625" style="6" customWidth="1"/>
    <col min="5895" max="5896" width="8.140625" style="6" customWidth="1"/>
    <col min="5897" max="5897" width="8.28515625" style="6" customWidth="1"/>
    <col min="5898" max="5898" width="7.7109375" style="6" customWidth="1"/>
    <col min="5899" max="5899" width="11" style="6" customWidth="1"/>
    <col min="5900" max="5900" width="2.7109375" style="6" customWidth="1"/>
    <col min="5901" max="5901" width="13" style="6" customWidth="1"/>
    <col min="5902" max="5903" width="11.85546875" style="6" customWidth="1"/>
    <col min="5904" max="6144" width="9.140625" style="6"/>
    <col min="6145" max="6145" width="3.7109375" style="6" bestFit="1" customWidth="1"/>
    <col min="6146" max="6146" width="21.140625" style="6" customWidth="1"/>
    <col min="6147" max="6147" width="7.28515625" style="6" customWidth="1"/>
    <col min="6148" max="6148" width="9.5703125" style="6" customWidth="1"/>
    <col min="6149" max="6150" width="9.28515625" style="6" customWidth="1"/>
    <col min="6151" max="6152" width="8.140625" style="6" customWidth="1"/>
    <col min="6153" max="6153" width="8.28515625" style="6" customWidth="1"/>
    <col min="6154" max="6154" width="7.7109375" style="6" customWidth="1"/>
    <col min="6155" max="6155" width="11" style="6" customWidth="1"/>
    <col min="6156" max="6156" width="2.7109375" style="6" customWidth="1"/>
    <col min="6157" max="6157" width="13" style="6" customWidth="1"/>
    <col min="6158" max="6159" width="11.85546875" style="6" customWidth="1"/>
    <col min="6160" max="6400" width="9.140625" style="6"/>
    <col min="6401" max="6401" width="3.7109375" style="6" bestFit="1" customWidth="1"/>
    <col min="6402" max="6402" width="21.140625" style="6" customWidth="1"/>
    <col min="6403" max="6403" width="7.28515625" style="6" customWidth="1"/>
    <col min="6404" max="6404" width="9.5703125" style="6" customWidth="1"/>
    <col min="6405" max="6406" width="9.28515625" style="6" customWidth="1"/>
    <col min="6407" max="6408" width="8.140625" style="6" customWidth="1"/>
    <col min="6409" max="6409" width="8.28515625" style="6" customWidth="1"/>
    <col min="6410" max="6410" width="7.7109375" style="6" customWidth="1"/>
    <col min="6411" max="6411" width="11" style="6" customWidth="1"/>
    <col min="6412" max="6412" width="2.7109375" style="6" customWidth="1"/>
    <col min="6413" max="6413" width="13" style="6" customWidth="1"/>
    <col min="6414" max="6415" width="11.85546875" style="6" customWidth="1"/>
    <col min="6416" max="6656" width="9.140625" style="6"/>
    <col min="6657" max="6657" width="3.7109375" style="6" bestFit="1" customWidth="1"/>
    <col min="6658" max="6658" width="21.140625" style="6" customWidth="1"/>
    <col min="6659" max="6659" width="7.28515625" style="6" customWidth="1"/>
    <col min="6660" max="6660" width="9.5703125" style="6" customWidth="1"/>
    <col min="6661" max="6662" width="9.28515625" style="6" customWidth="1"/>
    <col min="6663" max="6664" width="8.140625" style="6" customWidth="1"/>
    <col min="6665" max="6665" width="8.28515625" style="6" customWidth="1"/>
    <col min="6666" max="6666" width="7.7109375" style="6" customWidth="1"/>
    <col min="6667" max="6667" width="11" style="6" customWidth="1"/>
    <col min="6668" max="6668" width="2.7109375" style="6" customWidth="1"/>
    <col min="6669" max="6669" width="13" style="6" customWidth="1"/>
    <col min="6670" max="6671" width="11.85546875" style="6" customWidth="1"/>
    <col min="6672" max="6912" width="9.140625" style="6"/>
    <col min="6913" max="6913" width="3.7109375" style="6" bestFit="1" customWidth="1"/>
    <col min="6914" max="6914" width="21.140625" style="6" customWidth="1"/>
    <col min="6915" max="6915" width="7.28515625" style="6" customWidth="1"/>
    <col min="6916" max="6916" width="9.5703125" style="6" customWidth="1"/>
    <col min="6917" max="6918" width="9.28515625" style="6" customWidth="1"/>
    <col min="6919" max="6920" width="8.140625" style="6" customWidth="1"/>
    <col min="6921" max="6921" width="8.28515625" style="6" customWidth="1"/>
    <col min="6922" max="6922" width="7.7109375" style="6" customWidth="1"/>
    <col min="6923" max="6923" width="11" style="6" customWidth="1"/>
    <col min="6924" max="6924" width="2.7109375" style="6" customWidth="1"/>
    <col min="6925" max="6925" width="13" style="6" customWidth="1"/>
    <col min="6926" max="6927" width="11.85546875" style="6" customWidth="1"/>
    <col min="6928" max="7168" width="9.140625" style="6"/>
    <col min="7169" max="7169" width="3.7109375" style="6" bestFit="1" customWidth="1"/>
    <col min="7170" max="7170" width="21.140625" style="6" customWidth="1"/>
    <col min="7171" max="7171" width="7.28515625" style="6" customWidth="1"/>
    <col min="7172" max="7172" width="9.5703125" style="6" customWidth="1"/>
    <col min="7173" max="7174" width="9.28515625" style="6" customWidth="1"/>
    <col min="7175" max="7176" width="8.140625" style="6" customWidth="1"/>
    <col min="7177" max="7177" width="8.28515625" style="6" customWidth="1"/>
    <col min="7178" max="7178" width="7.7109375" style="6" customWidth="1"/>
    <col min="7179" max="7179" width="11" style="6" customWidth="1"/>
    <col min="7180" max="7180" width="2.7109375" style="6" customWidth="1"/>
    <col min="7181" max="7181" width="13" style="6" customWidth="1"/>
    <col min="7182" max="7183" width="11.85546875" style="6" customWidth="1"/>
    <col min="7184" max="7424" width="9.140625" style="6"/>
    <col min="7425" max="7425" width="3.7109375" style="6" bestFit="1" customWidth="1"/>
    <col min="7426" max="7426" width="21.140625" style="6" customWidth="1"/>
    <col min="7427" max="7427" width="7.28515625" style="6" customWidth="1"/>
    <col min="7428" max="7428" width="9.5703125" style="6" customWidth="1"/>
    <col min="7429" max="7430" width="9.28515625" style="6" customWidth="1"/>
    <col min="7431" max="7432" width="8.140625" style="6" customWidth="1"/>
    <col min="7433" max="7433" width="8.28515625" style="6" customWidth="1"/>
    <col min="7434" max="7434" width="7.7109375" style="6" customWidth="1"/>
    <col min="7435" max="7435" width="11" style="6" customWidth="1"/>
    <col min="7436" max="7436" width="2.7109375" style="6" customWidth="1"/>
    <col min="7437" max="7437" width="13" style="6" customWidth="1"/>
    <col min="7438" max="7439" width="11.85546875" style="6" customWidth="1"/>
    <col min="7440" max="7680" width="9.140625" style="6"/>
    <col min="7681" max="7681" width="3.7109375" style="6" bestFit="1" customWidth="1"/>
    <col min="7682" max="7682" width="21.140625" style="6" customWidth="1"/>
    <col min="7683" max="7683" width="7.28515625" style="6" customWidth="1"/>
    <col min="7684" max="7684" width="9.5703125" style="6" customWidth="1"/>
    <col min="7685" max="7686" width="9.28515625" style="6" customWidth="1"/>
    <col min="7687" max="7688" width="8.140625" style="6" customWidth="1"/>
    <col min="7689" max="7689" width="8.28515625" style="6" customWidth="1"/>
    <col min="7690" max="7690" width="7.7109375" style="6" customWidth="1"/>
    <col min="7691" max="7691" width="11" style="6" customWidth="1"/>
    <col min="7692" max="7692" width="2.7109375" style="6" customWidth="1"/>
    <col min="7693" max="7693" width="13" style="6" customWidth="1"/>
    <col min="7694" max="7695" width="11.85546875" style="6" customWidth="1"/>
    <col min="7696" max="7936" width="9.140625" style="6"/>
    <col min="7937" max="7937" width="3.7109375" style="6" bestFit="1" customWidth="1"/>
    <col min="7938" max="7938" width="21.140625" style="6" customWidth="1"/>
    <col min="7939" max="7939" width="7.28515625" style="6" customWidth="1"/>
    <col min="7940" max="7940" width="9.5703125" style="6" customWidth="1"/>
    <col min="7941" max="7942" width="9.28515625" style="6" customWidth="1"/>
    <col min="7943" max="7944" width="8.140625" style="6" customWidth="1"/>
    <col min="7945" max="7945" width="8.28515625" style="6" customWidth="1"/>
    <col min="7946" max="7946" width="7.7109375" style="6" customWidth="1"/>
    <col min="7947" max="7947" width="11" style="6" customWidth="1"/>
    <col min="7948" max="7948" width="2.7109375" style="6" customWidth="1"/>
    <col min="7949" max="7949" width="13" style="6" customWidth="1"/>
    <col min="7950" max="7951" width="11.85546875" style="6" customWidth="1"/>
    <col min="7952" max="8192" width="9.140625" style="6"/>
    <col min="8193" max="8193" width="3.7109375" style="6" bestFit="1" customWidth="1"/>
    <col min="8194" max="8194" width="21.140625" style="6" customWidth="1"/>
    <col min="8195" max="8195" width="7.28515625" style="6" customWidth="1"/>
    <col min="8196" max="8196" width="9.5703125" style="6" customWidth="1"/>
    <col min="8197" max="8198" width="9.28515625" style="6" customWidth="1"/>
    <col min="8199" max="8200" width="8.140625" style="6" customWidth="1"/>
    <col min="8201" max="8201" width="8.28515625" style="6" customWidth="1"/>
    <col min="8202" max="8202" width="7.7109375" style="6" customWidth="1"/>
    <col min="8203" max="8203" width="11" style="6" customWidth="1"/>
    <col min="8204" max="8204" width="2.7109375" style="6" customWidth="1"/>
    <col min="8205" max="8205" width="13" style="6" customWidth="1"/>
    <col min="8206" max="8207" width="11.85546875" style="6" customWidth="1"/>
    <col min="8208" max="8448" width="9.140625" style="6"/>
    <col min="8449" max="8449" width="3.7109375" style="6" bestFit="1" customWidth="1"/>
    <col min="8450" max="8450" width="21.140625" style="6" customWidth="1"/>
    <col min="8451" max="8451" width="7.28515625" style="6" customWidth="1"/>
    <col min="8452" max="8452" width="9.5703125" style="6" customWidth="1"/>
    <col min="8453" max="8454" width="9.28515625" style="6" customWidth="1"/>
    <col min="8455" max="8456" width="8.140625" style="6" customWidth="1"/>
    <col min="8457" max="8457" width="8.28515625" style="6" customWidth="1"/>
    <col min="8458" max="8458" width="7.7109375" style="6" customWidth="1"/>
    <col min="8459" max="8459" width="11" style="6" customWidth="1"/>
    <col min="8460" max="8460" width="2.7109375" style="6" customWidth="1"/>
    <col min="8461" max="8461" width="13" style="6" customWidth="1"/>
    <col min="8462" max="8463" width="11.85546875" style="6" customWidth="1"/>
    <col min="8464" max="8704" width="9.140625" style="6"/>
    <col min="8705" max="8705" width="3.7109375" style="6" bestFit="1" customWidth="1"/>
    <col min="8706" max="8706" width="21.140625" style="6" customWidth="1"/>
    <col min="8707" max="8707" width="7.28515625" style="6" customWidth="1"/>
    <col min="8708" max="8708" width="9.5703125" style="6" customWidth="1"/>
    <col min="8709" max="8710" width="9.28515625" style="6" customWidth="1"/>
    <col min="8711" max="8712" width="8.140625" style="6" customWidth="1"/>
    <col min="8713" max="8713" width="8.28515625" style="6" customWidth="1"/>
    <col min="8714" max="8714" width="7.7109375" style="6" customWidth="1"/>
    <col min="8715" max="8715" width="11" style="6" customWidth="1"/>
    <col min="8716" max="8716" width="2.7109375" style="6" customWidth="1"/>
    <col min="8717" max="8717" width="13" style="6" customWidth="1"/>
    <col min="8718" max="8719" width="11.85546875" style="6" customWidth="1"/>
    <col min="8720" max="8960" width="9.140625" style="6"/>
    <col min="8961" max="8961" width="3.7109375" style="6" bestFit="1" customWidth="1"/>
    <col min="8962" max="8962" width="21.140625" style="6" customWidth="1"/>
    <col min="8963" max="8963" width="7.28515625" style="6" customWidth="1"/>
    <col min="8964" max="8964" width="9.5703125" style="6" customWidth="1"/>
    <col min="8965" max="8966" width="9.28515625" style="6" customWidth="1"/>
    <col min="8967" max="8968" width="8.140625" style="6" customWidth="1"/>
    <col min="8969" max="8969" width="8.28515625" style="6" customWidth="1"/>
    <col min="8970" max="8970" width="7.7109375" style="6" customWidth="1"/>
    <col min="8971" max="8971" width="11" style="6" customWidth="1"/>
    <col min="8972" max="8972" width="2.7109375" style="6" customWidth="1"/>
    <col min="8973" max="8973" width="13" style="6" customWidth="1"/>
    <col min="8974" max="8975" width="11.85546875" style="6" customWidth="1"/>
    <col min="8976" max="9216" width="9.140625" style="6"/>
    <col min="9217" max="9217" width="3.7109375" style="6" bestFit="1" customWidth="1"/>
    <col min="9218" max="9218" width="21.140625" style="6" customWidth="1"/>
    <col min="9219" max="9219" width="7.28515625" style="6" customWidth="1"/>
    <col min="9220" max="9220" width="9.5703125" style="6" customWidth="1"/>
    <col min="9221" max="9222" width="9.28515625" style="6" customWidth="1"/>
    <col min="9223" max="9224" width="8.140625" style="6" customWidth="1"/>
    <col min="9225" max="9225" width="8.28515625" style="6" customWidth="1"/>
    <col min="9226" max="9226" width="7.7109375" style="6" customWidth="1"/>
    <col min="9227" max="9227" width="11" style="6" customWidth="1"/>
    <col min="9228" max="9228" width="2.7109375" style="6" customWidth="1"/>
    <col min="9229" max="9229" width="13" style="6" customWidth="1"/>
    <col min="9230" max="9231" width="11.85546875" style="6" customWidth="1"/>
    <col min="9232" max="9472" width="9.140625" style="6"/>
    <col min="9473" max="9473" width="3.7109375" style="6" bestFit="1" customWidth="1"/>
    <col min="9474" max="9474" width="21.140625" style="6" customWidth="1"/>
    <col min="9475" max="9475" width="7.28515625" style="6" customWidth="1"/>
    <col min="9476" max="9476" width="9.5703125" style="6" customWidth="1"/>
    <col min="9477" max="9478" width="9.28515625" style="6" customWidth="1"/>
    <col min="9479" max="9480" width="8.140625" style="6" customWidth="1"/>
    <col min="9481" max="9481" width="8.28515625" style="6" customWidth="1"/>
    <col min="9482" max="9482" width="7.7109375" style="6" customWidth="1"/>
    <col min="9483" max="9483" width="11" style="6" customWidth="1"/>
    <col min="9484" max="9484" width="2.7109375" style="6" customWidth="1"/>
    <col min="9485" max="9485" width="13" style="6" customWidth="1"/>
    <col min="9486" max="9487" width="11.85546875" style="6" customWidth="1"/>
    <col min="9488" max="9728" width="9.140625" style="6"/>
    <col min="9729" max="9729" width="3.7109375" style="6" bestFit="1" customWidth="1"/>
    <col min="9730" max="9730" width="21.140625" style="6" customWidth="1"/>
    <col min="9731" max="9731" width="7.28515625" style="6" customWidth="1"/>
    <col min="9732" max="9732" width="9.5703125" style="6" customWidth="1"/>
    <col min="9733" max="9734" width="9.28515625" style="6" customWidth="1"/>
    <col min="9735" max="9736" width="8.140625" style="6" customWidth="1"/>
    <col min="9737" max="9737" width="8.28515625" style="6" customWidth="1"/>
    <col min="9738" max="9738" width="7.7109375" style="6" customWidth="1"/>
    <col min="9739" max="9739" width="11" style="6" customWidth="1"/>
    <col min="9740" max="9740" width="2.7109375" style="6" customWidth="1"/>
    <col min="9741" max="9741" width="13" style="6" customWidth="1"/>
    <col min="9742" max="9743" width="11.85546875" style="6" customWidth="1"/>
    <col min="9744" max="9984" width="9.140625" style="6"/>
    <col min="9985" max="9985" width="3.7109375" style="6" bestFit="1" customWidth="1"/>
    <col min="9986" max="9986" width="21.140625" style="6" customWidth="1"/>
    <col min="9987" max="9987" width="7.28515625" style="6" customWidth="1"/>
    <col min="9988" max="9988" width="9.5703125" style="6" customWidth="1"/>
    <col min="9989" max="9990" width="9.28515625" style="6" customWidth="1"/>
    <col min="9991" max="9992" width="8.140625" style="6" customWidth="1"/>
    <col min="9993" max="9993" width="8.28515625" style="6" customWidth="1"/>
    <col min="9994" max="9994" width="7.7109375" style="6" customWidth="1"/>
    <col min="9995" max="9995" width="11" style="6" customWidth="1"/>
    <col min="9996" max="9996" width="2.7109375" style="6" customWidth="1"/>
    <col min="9997" max="9997" width="13" style="6" customWidth="1"/>
    <col min="9998" max="9999" width="11.85546875" style="6" customWidth="1"/>
    <col min="10000" max="10240" width="9.140625" style="6"/>
    <col min="10241" max="10241" width="3.7109375" style="6" bestFit="1" customWidth="1"/>
    <col min="10242" max="10242" width="21.140625" style="6" customWidth="1"/>
    <col min="10243" max="10243" width="7.28515625" style="6" customWidth="1"/>
    <col min="10244" max="10244" width="9.5703125" style="6" customWidth="1"/>
    <col min="10245" max="10246" width="9.28515625" style="6" customWidth="1"/>
    <col min="10247" max="10248" width="8.140625" style="6" customWidth="1"/>
    <col min="10249" max="10249" width="8.28515625" style="6" customWidth="1"/>
    <col min="10250" max="10250" width="7.7109375" style="6" customWidth="1"/>
    <col min="10251" max="10251" width="11" style="6" customWidth="1"/>
    <col min="10252" max="10252" width="2.7109375" style="6" customWidth="1"/>
    <col min="10253" max="10253" width="13" style="6" customWidth="1"/>
    <col min="10254" max="10255" width="11.85546875" style="6" customWidth="1"/>
    <col min="10256" max="10496" width="9.140625" style="6"/>
    <col min="10497" max="10497" width="3.7109375" style="6" bestFit="1" customWidth="1"/>
    <col min="10498" max="10498" width="21.140625" style="6" customWidth="1"/>
    <col min="10499" max="10499" width="7.28515625" style="6" customWidth="1"/>
    <col min="10500" max="10500" width="9.5703125" style="6" customWidth="1"/>
    <col min="10501" max="10502" width="9.28515625" style="6" customWidth="1"/>
    <col min="10503" max="10504" width="8.140625" style="6" customWidth="1"/>
    <col min="10505" max="10505" width="8.28515625" style="6" customWidth="1"/>
    <col min="10506" max="10506" width="7.7109375" style="6" customWidth="1"/>
    <col min="10507" max="10507" width="11" style="6" customWidth="1"/>
    <col min="10508" max="10508" width="2.7109375" style="6" customWidth="1"/>
    <col min="10509" max="10509" width="13" style="6" customWidth="1"/>
    <col min="10510" max="10511" width="11.85546875" style="6" customWidth="1"/>
    <col min="10512" max="10752" width="9.140625" style="6"/>
    <col min="10753" max="10753" width="3.7109375" style="6" bestFit="1" customWidth="1"/>
    <col min="10754" max="10754" width="21.140625" style="6" customWidth="1"/>
    <col min="10755" max="10755" width="7.28515625" style="6" customWidth="1"/>
    <col min="10756" max="10756" width="9.5703125" style="6" customWidth="1"/>
    <col min="10757" max="10758" width="9.28515625" style="6" customWidth="1"/>
    <col min="10759" max="10760" width="8.140625" style="6" customWidth="1"/>
    <col min="10761" max="10761" width="8.28515625" style="6" customWidth="1"/>
    <col min="10762" max="10762" width="7.7109375" style="6" customWidth="1"/>
    <col min="10763" max="10763" width="11" style="6" customWidth="1"/>
    <col min="10764" max="10764" width="2.7109375" style="6" customWidth="1"/>
    <col min="10765" max="10765" width="13" style="6" customWidth="1"/>
    <col min="10766" max="10767" width="11.85546875" style="6" customWidth="1"/>
    <col min="10768" max="11008" width="9.140625" style="6"/>
    <col min="11009" max="11009" width="3.7109375" style="6" bestFit="1" customWidth="1"/>
    <col min="11010" max="11010" width="21.140625" style="6" customWidth="1"/>
    <col min="11011" max="11011" width="7.28515625" style="6" customWidth="1"/>
    <col min="11012" max="11012" width="9.5703125" style="6" customWidth="1"/>
    <col min="11013" max="11014" width="9.28515625" style="6" customWidth="1"/>
    <col min="11015" max="11016" width="8.140625" style="6" customWidth="1"/>
    <col min="11017" max="11017" width="8.28515625" style="6" customWidth="1"/>
    <col min="11018" max="11018" width="7.7109375" style="6" customWidth="1"/>
    <col min="11019" max="11019" width="11" style="6" customWidth="1"/>
    <col min="11020" max="11020" width="2.7109375" style="6" customWidth="1"/>
    <col min="11021" max="11021" width="13" style="6" customWidth="1"/>
    <col min="11022" max="11023" width="11.85546875" style="6" customWidth="1"/>
    <col min="11024" max="11264" width="9.140625" style="6"/>
    <col min="11265" max="11265" width="3.7109375" style="6" bestFit="1" customWidth="1"/>
    <col min="11266" max="11266" width="21.140625" style="6" customWidth="1"/>
    <col min="11267" max="11267" width="7.28515625" style="6" customWidth="1"/>
    <col min="11268" max="11268" width="9.5703125" style="6" customWidth="1"/>
    <col min="11269" max="11270" width="9.28515625" style="6" customWidth="1"/>
    <col min="11271" max="11272" width="8.140625" style="6" customWidth="1"/>
    <col min="11273" max="11273" width="8.28515625" style="6" customWidth="1"/>
    <col min="11274" max="11274" width="7.7109375" style="6" customWidth="1"/>
    <col min="11275" max="11275" width="11" style="6" customWidth="1"/>
    <col min="11276" max="11276" width="2.7109375" style="6" customWidth="1"/>
    <col min="11277" max="11277" width="13" style="6" customWidth="1"/>
    <col min="11278" max="11279" width="11.85546875" style="6" customWidth="1"/>
    <col min="11280" max="11520" width="9.140625" style="6"/>
    <col min="11521" max="11521" width="3.7109375" style="6" bestFit="1" customWidth="1"/>
    <col min="11522" max="11522" width="21.140625" style="6" customWidth="1"/>
    <col min="11523" max="11523" width="7.28515625" style="6" customWidth="1"/>
    <col min="11524" max="11524" width="9.5703125" style="6" customWidth="1"/>
    <col min="11525" max="11526" width="9.28515625" style="6" customWidth="1"/>
    <col min="11527" max="11528" width="8.140625" style="6" customWidth="1"/>
    <col min="11529" max="11529" width="8.28515625" style="6" customWidth="1"/>
    <col min="11530" max="11530" width="7.7109375" style="6" customWidth="1"/>
    <col min="11531" max="11531" width="11" style="6" customWidth="1"/>
    <col min="11532" max="11532" width="2.7109375" style="6" customWidth="1"/>
    <col min="11533" max="11533" width="13" style="6" customWidth="1"/>
    <col min="11534" max="11535" width="11.85546875" style="6" customWidth="1"/>
    <col min="11536" max="11776" width="9.140625" style="6"/>
    <col min="11777" max="11777" width="3.7109375" style="6" bestFit="1" customWidth="1"/>
    <col min="11778" max="11778" width="21.140625" style="6" customWidth="1"/>
    <col min="11779" max="11779" width="7.28515625" style="6" customWidth="1"/>
    <col min="11780" max="11780" width="9.5703125" style="6" customWidth="1"/>
    <col min="11781" max="11782" width="9.28515625" style="6" customWidth="1"/>
    <col min="11783" max="11784" width="8.140625" style="6" customWidth="1"/>
    <col min="11785" max="11785" width="8.28515625" style="6" customWidth="1"/>
    <col min="11786" max="11786" width="7.7109375" style="6" customWidth="1"/>
    <col min="11787" max="11787" width="11" style="6" customWidth="1"/>
    <col min="11788" max="11788" width="2.7109375" style="6" customWidth="1"/>
    <col min="11789" max="11789" width="13" style="6" customWidth="1"/>
    <col min="11790" max="11791" width="11.85546875" style="6" customWidth="1"/>
    <col min="11792" max="12032" width="9.140625" style="6"/>
    <col min="12033" max="12033" width="3.7109375" style="6" bestFit="1" customWidth="1"/>
    <col min="12034" max="12034" width="21.140625" style="6" customWidth="1"/>
    <col min="12035" max="12035" width="7.28515625" style="6" customWidth="1"/>
    <col min="12036" max="12036" width="9.5703125" style="6" customWidth="1"/>
    <col min="12037" max="12038" width="9.28515625" style="6" customWidth="1"/>
    <col min="12039" max="12040" width="8.140625" style="6" customWidth="1"/>
    <col min="12041" max="12041" width="8.28515625" style="6" customWidth="1"/>
    <col min="12042" max="12042" width="7.7109375" style="6" customWidth="1"/>
    <col min="12043" max="12043" width="11" style="6" customWidth="1"/>
    <col min="12044" max="12044" width="2.7109375" style="6" customWidth="1"/>
    <col min="12045" max="12045" width="13" style="6" customWidth="1"/>
    <col min="12046" max="12047" width="11.85546875" style="6" customWidth="1"/>
    <col min="12048" max="12288" width="9.140625" style="6"/>
    <col min="12289" max="12289" width="3.7109375" style="6" bestFit="1" customWidth="1"/>
    <col min="12290" max="12290" width="21.140625" style="6" customWidth="1"/>
    <col min="12291" max="12291" width="7.28515625" style="6" customWidth="1"/>
    <col min="12292" max="12292" width="9.5703125" style="6" customWidth="1"/>
    <col min="12293" max="12294" width="9.28515625" style="6" customWidth="1"/>
    <col min="12295" max="12296" width="8.140625" style="6" customWidth="1"/>
    <col min="12297" max="12297" width="8.28515625" style="6" customWidth="1"/>
    <col min="12298" max="12298" width="7.7109375" style="6" customWidth="1"/>
    <col min="12299" max="12299" width="11" style="6" customWidth="1"/>
    <col min="12300" max="12300" width="2.7109375" style="6" customWidth="1"/>
    <col min="12301" max="12301" width="13" style="6" customWidth="1"/>
    <col min="12302" max="12303" width="11.85546875" style="6" customWidth="1"/>
    <col min="12304" max="12544" width="9.140625" style="6"/>
    <col min="12545" max="12545" width="3.7109375" style="6" bestFit="1" customWidth="1"/>
    <col min="12546" max="12546" width="21.140625" style="6" customWidth="1"/>
    <col min="12547" max="12547" width="7.28515625" style="6" customWidth="1"/>
    <col min="12548" max="12548" width="9.5703125" style="6" customWidth="1"/>
    <col min="12549" max="12550" width="9.28515625" style="6" customWidth="1"/>
    <col min="12551" max="12552" width="8.140625" style="6" customWidth="1"/>
    <col min="12553" max="12553" width="8.28515625" style="6" customWidth="1"/>
    <col min="12554" max="12554" width="7.7109375" style="6" customWidth="1"/>
    <col min="12555" max="12555" width="11" style="6" customWidth="1"/>
    <col min="12556" max="12556" width="2.7109375" style="6" customWidth="1"/>
    <col min="12557" max="12557" width="13" style="6" customWidth="1"/>
    <col min="12558" max="12559" width="11.85546875" style="6" customWidth="1"/>
    <col min="12560" max="12800" width="9.140625" style="6"/>
    <col min="12801" max="12801" width="3.7109375" style="6" bestFit="1" customWidth="1"/>
    <col min="12802" max="12802" width="21.140625" style="6" customWidth="1"/>
    <col min="12803" max="12803" width="7.28515625" style="6" customWidth="1"/>
    <col min="12804" max="12804" width="9.5703125" style="6" customWidth="1"/>
    <col min="12805" max="12806" width="9.28515625" style="6" customWidth="1"/>
    <col min="12807" max="12808" width="8.140625" style="6" customWidth="1"/>
    <col min="12809" max="12809" width="8.28515625" style="6" customWidth="1"/>
    <col min="12810" max="12810" width="7.7109375" style="6" customWidth="1"/>
    <col min="12811" max="12811" width="11" style="6" customWidth="1"/>
    <col min="12812" max="12812" width="2.7109375" style="6" customWidth="1"/>
    <col min="12813" max="12813" width="13" style="6" customWidth="1"/>
    <col min="12814" max="12815" width="11.85546875" style="6" customWidth="1"/>
    <col min="12816" max="13056" width="9.140625" style="6"/>
    <col min="13057" max="13057" width="3.7109375" style="6" bestFit="1" customWidth="1"/>
    <col min="13058" max="13058" width="21.140625" style="6" customWidth="1"/>
    <col min="13059" max="13059" width="7.28515625" style="6" customWidth="1"/>
    <col min="13060" max="13060" width="9.5703125" style="6" customWidth="1"/>
    <col min="13061" max="13062" width="9.28515625" style="6" customWidth="1"/>
    <col min="13063" max="13064" width="8.140625" style="6" customWidth="1"/>
    <col min="13065" max="13065" width="8.28515625" style="6" customWidth="1"/>
    <col min="13066" max="13066" width="7.7109375" style="6" customWidth="1"/>
    <col min="13067" max="13067" width="11" style="6" customWidth="1"/>
    <col min="13068" max="13068" width="2.7109375" style="6" customWidth="1"/>
    <col min="13069" max="13069" width="13" style="6" customWidth="1"/>
    <col min="13070" max="13071" width="11.85546875" style="6" customWidth="1"/>
    <col min="13072" max="13312" width="9.140625" style="6"/>
    <col min="13313" max="13313" width="3.7109375" style="6" bestFit="1" customWidth="1"/>
    <col min="13314" max="13314" width="21.140625" style="6" customWidth="1"/>
    <col min="13315" max="13315" width="7.28515625" style="6" customWidth="1"/>
    <col min="13316" max="13316" width="9.5703125" style="6" customWidth="1"/>
    <col min="13317" max="13318" width="9.28515625" style="6" customWidth="1"/>
    <col min="13319" max="13320" width="8.140625" style="6" customWidth="1"/>
    <col min="13321" max="13321" width="8.28515625" style="6" customWidth="1"/>
    <col min="13322" max="13322" width="7.7109375" style="6" customWidth="1"/>
    <col min="13323" max="13323" width="11" style="6" customWidth="1"/>
    <col min="13324" max="13324" width="2.7109375" style="6" customWidth="1"/>
    <col min="13325" max="13325" width="13" style="6" customWidth="1"/>
    <col min="13326" max="13327" width="11.85546875" style="6" customWidth="1"/>
    <col min="13328" max="13568" width="9.140625" style="6"/>
    <col min="13569" max="13569" width="3.7109375" style="6" bestFit="1" customWidth="1"/>
    <col min="13570" max="13570" width="21.140625" style="6" customWidth="1"/>
    <col min="13571" max="13571" width="7.28515625" style="6" customWidth="1"/>
    <col min="13572" max="13572" width="9.5703125" style="6" customWidth="1"/>
    <col min="13573" max="13574" width="9.28515625" style="6" customWidth="1"/>
    <col min="13575" max="13576" width="8.140625" style="6" customWidth="1"/>
    <col min="13577" max="13577" width="8.28515625" style="6" customWidth="1"/>
    <col min="13578" max="13578" width="7.7109375" style="6" customWidth="1"/>
    <col min="13579" max="13579" width="11" style="6" customWidth="1"/>
    <col min="13580" max="13580" width="2.7109375" style="6" customWidth="1"/>
    <col min="13581" max="13581" width="13" style="6" customWidth="1"/>
    <col min="13582" max="13583" width="11.85546875" style="6" customWidth="1"/>
    <col min="13584" max="13824" width="9.140625" style="6"/>
    <col min="13825" max="13825" width="3.7109375" style="6" bestFit="1" customWidth="1"/>
    <col min="13826" max="13826" width="21.140625" style="6" customWidth="1"/>
    <col min="13827" max="13827" width="7.28515625" style="6" customWidth="1"/>
    <col min="13828" max="13828" width="9.5703125" style="6" customWidth="1"/>
    <col min="13829" max="13830" width="9.28515625" style="6" customWidth="1"/>
    <col min="13831" max="13832" width="8.140625" style="6" customWidth="1"/>
    <col min="13833" max="13833" width="8.28515625" style="6" customWidth="1"/>
    <col min="13834" max="13834" width="7.7109375" style="6" customWidth="1"/>
    <col min="13835" max="13835" width="11" style="6" customWidth="1"/>
    <col min="13836" max="13836" width="2.7109375" style="6" customWidth="1"/>
    <col min="13837" max="13837" width="13" style="6" customWidth="1"/>
    <col min="13838" max="13839" width="11.85546875" style="6" customWidth="1"/>
    <col min="13840" max="14080" width="9.140625" style="6"/>
    <col min="14081" max="14081" width="3.7109375" style="6" bestFit="1" customWidth="1"/>
    <col min="14082" max="14082" width="21.140625" style="6" customWidth="1"/>
    <col min="14083" max="14083" width="7.28515625" style="6" customWidth="1"/>
    <col min="14084" max="14084" width="9.5703125" style="6" customWidth="1"/>
    <col min="14085" max="14086" width="9.28515625" style="6" customWidth="1"/>
    <col min="14087" max="14088" width="8.140625" style="6" customWidth="1"/>
    <col min="14089" max="14089" width="8.28515625" style="6" customWidth="1"/>
    <col min="14090" max="14090" width="7.7109375" style="6" customWidth="1"/>
    <col min="14091" max="14091" width="11" style="6" customWidth="1"/>
    <col min="14092" max="14092" width="2.7109375" style="6" customWidth="1"/>
    <col min="14093" max="14093" width="13" style="6" customWidth="1"/>
    <col min="14094" max="14095" width="11.85546875" style="6" customWidth="1"/>
    <col min="14096" max="14336" width="9.140625" style="6"/>
    <col min="14337" max="14337" width="3.7109375" style="6" bestFit="1" customWidth="1"/>
    <col min="14338" max="14338" width="21.140625" style="6" customWidth="1"/>
    <col min="14339" max="14339" width="7.28515625" style="6" customWidth="1"/>
    <col min="14340" max="14340" width="9.5703125" style="6" customWidth="1"/>
    <col min="14341" max="14342" width="9.28515625" style="6" customWidth="1"/>
    <col min="14343" max="14344" width="8.140625" style="6" customWidth="1"/>
    <col min="14345" max="14345" width="8.28515625" style="6" customWidth="1"/>
    <col min="14346" max="14346" width="7.7109375" style="6" customWidth="1"/>
    <col min="14347" max="14347" width="11" style="6" customWidth="1"/>
    <col min="14348" max="14348" width="2.7109375" style="6" customWidth="1"/>
    <col min="14349" max="14349" width="13" style="6" customWidth="1"/>
    <col min="14350" max="14351" width="11.85546875" style="6" customWidth="1"/>
    <col min="14352" max="14592" width="9.140625" style="6"/>
    <col min="14593" max="14593" width="3.7109375" style="6" bestFit="1" customWidth="1"/>
    <col min="14594" max="14594" width="21.140625" style="6" customWidth="1"/>
    <col min="14595" max="14595" width="7.28515625" style="6" customWidth="1"/>
    <col min="14596" max="14596" width="9.5703125" style="6" customWidth="1"/>
    <col min="14597" max="14598" width="9.28515625" style="6" customWidth="1"/>
    <col min="14599" max="14600" width="8.140625" style="6" customWidth="1"/>
    <col min="14601" max="14601" width="8.28515625" style="6" customWidth="1"/>
    <col min="14602" max="14602" width="7.7109375" style="6" customWidth="1"/>
    <col min="14603" max="14603" width="11" style="6" customWidth="1"/>
    <col min="14604" max="14604" width="2.7109375" style="6" customWidth="1"/>
    <col min="14605" max="14605" width="13" style="6" customWidth="1"/>
    <col min="14606" max="14607" width="11.85546875" style="6" customWidth="1"/>
    <col min="14608" max="14848" width="9.140625" style="6"/>
    <col min="14849" max="14849" width="3.7109375" style="6" bestFit="1" customWidth="1"/>
    <col min="14850" max="14850" width="21.140625" style="6" customWidth="1"/>
    <col min="14851" max="14851" width="7.28515625" style="6" customWidth="1"/>
    <col min="14852" max="14852" width="9.5703125" style="6" customWidth="1"/>
    <col min="14853" max="14854" width="9.28515625" style="6" customWidth="1"/>
    <col min="14855" max="14856" width="8.140625" style="6" customWidth="1"/>
    <col min="14857" max="14857" width="8.28515625" style="6" customWidth="1"/>
    <col min="14858" max="14858" width="7.7109375" style="6" customWidth="1"/>
    <col min="14859" max="14859" width="11" style="6" customWidth="1"/>
    <col min="14860" max="14860" width="2.7109375" style="6" customWidth="1"/>
    <col min="14861" max="14861" width="13" style="6" customWidth="1"/>
    <col min="14862" max="14863" width="11.85546875" style="6" customWidth="1"/>
    <col min="14864" max="15104" width="9.140625" style="6"/>
    <col min="15105" max="15105" width="3.7109375" style="6" bestFit="1" customWidth="1"/>
    <col min="15106" max="15106" width="21.140625" style="6" customWidth="1"/>
    <col min="15107" max="15107" width="7.28515625" style="6" customWidth="1"/>
    <col min="15108" max="15108" width="9.5703125" style="6" customWidth="1"/>
    <col min="15109" max="15110" width="9.28515625" style="6" customWidth="1"/>
    <col min="15111" max="15112" width="8.140625" style="6" customWidth="1"/>
    <col min="15113" max="15113" width="8.28515625" style="6" customWidth="1"/>
    <col min="15114" max="15114" width="7.7109375" style="6" customWidth="1"/>
    <col min="15115" max="15115" width="11" style="6" customWidth="1"/>
    <col min="15116" max="15116" width="2.7109375" style="6" customWidth="1"/>
    <col min="15117" max="15117" width="13" style="6" customWidth="1"/>
    <col min="15118" max="15119" width="11.85546875" style="6" customWidth="1"/>
    <col min="15120" max="15360" width="9.140625" style="6"/>
    <col min="15361" max="15361" width="3.7109375" style="6" bestFit="1" customWidth="1"/>
    <col min="15362" max="15362" width="21.140625" style="6" customWidth="1"/>
    <col min="15363" max="15363" width="7.28515625" style="6" customWidth="1"/>
    <col min="15364" max="15364" width="9.5703125" style="6" customWidth="1"/>
    <col min="15365" max="15366" width="9.28515625" style="6" customWidth="1"/>
    <col min="15367" max="15368" width="8.140625" style="6" customWidth="1"/>
    <col min="15369" max="15369" width="8.28515625" style="6" customWidth="1"/>
    <col min="15370" max="15370" width="7.7109375" style="6" customWidth="1"/>
    <col min="15371" max="15371" width="11" style="6" customWidth="1"/>
    <col min="15372" max="15372" width="2.7109375" style="6" customWidth="1"/>
    <col min="15373" max="15373" width="13" style="6" customWidth="1"/>
    <col min="15374" max="15375" width="11.85546875" style="6" customWidth="1"/>
    <col min="15376" max="15616" width="9.140625" style="6"/>
    <col min="15617" max="15617" width="3.7109375" style="6" bestFit="1" customWidth="1"/>
    <col min="15618" max="15618" width="21.140625" style="6" customWidth="1"/>
    <col min="15619" max="15619" width="7.28515625" style="6" customWidth="1"/>
    <col min="15620" max="15620" width="9.5703125" style="6" customWidth="1"/>
    <col min="15621" max="15622" width="9.28515625" style="6" customWidth="1"/>
    <col min="15623" max="15624" width="8.140625" style="6" customWidth="1"/>
    <col min="15625" max="15625" width="8.28515625" style="6" customWidth="1"/>
    <col min="15626" max="15626" width="7.7109375" style="6" customWidth="1"/>
    <col min="15627" max="15627" width="11" style="6" customWidth="1"/>
    <col min="15628" max="15628" width="2.7109375" style="6" customWidth="1"/>
    <col min="15629" max="15629" width="13" style="6" customWidth="1"/>
    <col min="15630" max="15631" width="11.85546875" style="6" customWidth="1"/>
    <col min="15632" max="15872" width="9.140625" style="6"/>
    <col min="15873" max="15873" width="3.7109375" style="6" bestFit="1" customWidth="1"/>
    <col min="15874" max="15874" width="21.140625" style="6" customWidth="1"/>
    <col min="15875" max="15875" width="7.28515625" style="6" customWidth="1"/>
    <col min="15876" max="15876" width="9.5703125" style="6" customWidth="1"/>
    <col min="15877" max="15878" width="9.28515625" style="6" customWidth="1"/>
    <col min="15879" max="15880" width="8.140625" style="6" customWidth="1"/>
    <col min="15881" max="15881" width="8.28515625" style="6" customWidth="1"/>
    <col min="15882" max="15882" width="7.7109375" style="6" customWidth="1"/>
    <col min="15883" max="15883" width="11" style="6" customWidth="1"/>
    <col min="15884" max="15884" width="2.7109375" style="6" customWidth="1"/>
    <col min="15885" max="15885" width="13" style="6" customWidth="1"/>
    <col min="15886" max="15887" width="11.85546875" style="6" customWidth="1"/>
    <col min="15888" max="16128" width="9.140625" style="6"/>
    <col min="16129" max="16129" width="3.7109375" style="6" bestFit="1" customWidth="1"/>
    <col min="16130" max="16130" width="21.140625" style="6" customWidth="1"/>
    <col min="16131" max="16131" width="7.28515625" style="6" customWidth="1"/>
    <col min="16132" max="16132" width="9.5703125" style="6" customWidth="1"/>
    <col min="16133" max="16134" width="9.28515625" style="6" customWidth="1"/>
    <col min="16135" max="16136" width="8.140625" style="6" customWidth="1"/>
    <col min="16137" max="16137" width="8.28515625" style="6" customWidth="1"/>
    <col min="16138" max="16138" width="7.7109375" style="6" customWidth="1"/>
    <col min="16139" max="16139" width="11" style="6" customWidth="1"/>
    <col min="16140" max="16140" width="2.7109375" style="6" customWidth="1"/>
    <col min="16141" max="16141" width="13" style="6" customWidth="1"/>
    <col min="16142" max="16143" width="11.85546875" style="6" customWidth="1"/>
    <col min="16144" max="16384" width="9.140625" style="6"/>
  </cols>
  <sheetData>
    <row r="2" spans="1:22" x14ac:dyDescent="0.2">
      <c r="A2" s="4"/>
      <c r="B2" s="4"/>
      <c r="C2" s="4"/>
      <c r="D2" s="4"/>
    </row>
    <row r="5" spans="1:22" ht="15.75" x14ac:dyDescent="0.2">
      <c r="A5" s="241" t="s">
        <v>0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86"/>
    </row>
    <row r="9" spans="1:22" s="10" customFormat="1" ht="24.75" customHeight="1" x14ac:dyDescent="0.25">
      <c r="A9" s="229" t="s">
        <v>428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5"/>
      <c r="O9" s="216">
        <v>2017</v>
      </c>
    </row>
    <row r="10" spans="1:22" s="10" customFormat="1" x14ac:dyDescent="0.2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68" t="s">
        <v>7</v>
      </c>
      <c r="K10" s="87" t="s">
        <v>8</v>
      </c>
      <c r="L10" s="13"/>
      <c r="M10" s="140"/>
      <c r="N10" s="178"/>
      <c r="O10" s="217">
        <v>42896</v>
      </c>
      <c r="P10" s="88"/>
      <c r="Q10" s="88"/>
      <c r="R10" s="88"/>
      <c r="S10" s="88"/>
      <c r="T10" s="88"/>
      <c r="U10" s="88"/>
      <c r="V10" s="88"/>
    </row>
    <row r="11" spans="1:22" s="10" customFormat="1" x14ac:dyDescent="0.2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40">
        <v>3</v>
      </c>
      <c r="J11" s="69" t="s">
        <v>9</v>
      </c>
      <c r="K11" s="89" t="s">
        <v>10</v>
      </c>
      <c r="L11" s="13"/>
      <c r="M11" s="17"/>
      <c r="N11" s="179"/>
      <c r="O11" s="218" t="s">
        <v>17</v>
      </c>
      <c r="P11" s="90"/>
      <c r="Q11" s="90"/>
      <c r="R11" s="90"/>
      <c r="S11" s="90"/>
      <c r="T11" s="90"/>
      <c r="U11" s="90"/>
      <c r="V11" s="91"/>
    </row>
    <row r="12" spans="1:22" s="10" customFormat="1" x14ac:dyDescent="0.2">
      <c r="A12" s="230"/>
      <c r="B12" s="230"/>
      <c r="C12" s="230"/>
      <c r="D12" s="230"/>
      <c r="E12" s="235"/>
      <c r="F12" s="236"/>
      <c r="G12" s="238"/>
      <c r="H12" s="238"/>
      <c r="I12" s="240"/>
      <c r="J12" s="70" t="s">
        <v>10</v>
      </c>
      <c r="K12" s="92" t="s">
        <v>23</v>
      </c>
      <c r="L12" s="22"/>
      <c r="M12" s="26"/>
      <c r="N12" s="180"/>
      <c r="O12" s="219" t="s">
        <v>40</v>
      </c>
      <c r="P12" s="90"/>
      <c r="Q12" s="94"/>
      <c r="R12" s="94"/>
      <c r="S12" s="94"/>
      <c r="T12" s="94"/>
      <c r="U12" s="94"/>
      <c r="V12" s="91"/>
    </row>
    <row r="13" spans="1:22" x14ac:dyDescent="0.2">
      <c r="M13" s="95"/>
      <c r="N13" s="200"/>
      <c r="O13" s="95"/>
      <c r="P13" s="3"/>
      <c r="Q13" s="3"/>
      <c r="R13" s="3"/>
      <c r="S13" s="3"/>
      <c r="T13" s="3"/>
      <c r="U13" s="3"/>
      <c r="V13" s="3"/>
    </row>
    <row r="14" spans="1:22" ht="14.1" customHeight="1" x14ac:dyDescent="0.25">
      <c r="A14" s="28">
        <f t="shared" ref="A14:A23" si="0">A13+1</f>
        <v>1</v>
      </c>
      <c r="B14" s="220" t="s">
        <v>429</v>
      </c>
      <c r="C14" s="221">
        <v>13204</v>
      </c>
      <c r="D14" s="222" t="s">
        <v>56</v>
      </c>
      <c r="E14" s="32">
        <f>MAX(M14:N14)</f>
        <v>0</v>
      </c>
      <c r="F14" s="32" t="e">
        <f>VLOOKUP(E14,Tab!$W$2:$X$255,2,TRUE)</f>
        <v>#N/A</v>
      </c>
      <c r="G14" s="33">
        <f t="shared" ref="G14:G23" si="1">LARGE(M14:O14,1)</f>
        <v>21</v>
      </c>
      <c r="H14" s="33">
        <f t="shared" ref="H14:H23" si="2">LARGE(M14:O14,2)</f>
        <v>0</v>
      </c>
      <c r="I14" s="33">
        <f t="shared" ref="I14:I23" si="3">LARGE(M14:O14,3)</f>
        <v>0</v>
      </c>
      <c r="J14" s="34">
        <f t="shared" ref="J14:J23" si="4">SUM(G14:I14)</f>
        <v>21</v>
      </c>
      <c r="K14" s="35">
        <f t="shared" ref="K14:K23" si="5">J14/3</f>
        <v>7</v>
      </c>
      <c r="L14" s="36"/>
      <c r="M14" s="96">
        <v>0</v>
      </c>
      <c r="N14" s="193">
        <v>0</v>
      </c>
      <c r="O14" s="64">
        <v>21</v>
      </c>
      <c r="P14" s="97"/>
      <c r="Q14" s="97"/>
      <c r="R14" s="97"/>
      <c r="S14" s="97"/>
      <c r="T14" s="97"/>
      <c r="U14" s="97"/>
      <c r="V14" s="97"/>
    </row>
    <row r="15" spans="1:22" ht="14.1" customHeight="1" x14ac:dyDescent="0.25">
      <c r="A15" s="98">
        <f t="shared" si="0"/>
        <v>2</v>
      </c>
      <c r="B15" s="42"/>
      <c r="C15" s="30"/>
      <c r="D15" s="31"/>
      <c r="E15" s="32">
        <f t="shared" ref="E15:E23" si="6">MAX(M15:N15)</f>
        <v>0</v>
      </c>
      <c r="F15" s="32" t="e">
        <f>VLOOKUP(E15,Tab!$W$2:$X$255,2,TRUE)</f>
        <v>#N/A</v>
      </c>
      <c r="G15" s="33">
        <f t="shared" si="1"/>
        <v>0</v>
      </c>
      <c r="H15" s="33">
        <f t="shared" si="2"/>
        <v>0</v>
      </c>
      <c r="I15" s="33">
        <f t="shared" si="3"/>
        <v>0</v>
      </c>
      <c r="J15" s="34">
        <f t="shared" si="4"/>
        <v>0</v>
      </c>
      <c r="K15" s="35">
        <f t="shared" si="5"/>
        <v>0</v>
      </c>
      <c r="L15" s="36"/>
      <c r="M15" s="96">
        <v>0</v>
      </c>
      <c r="N15" s="193">
        <v>0</v>
      </c>
      <c r="O15" s="64">
        <v>0</v>
      </c>
      <c r="P15" s="97"/>
      <c r="Q15" s="97"/>
      <c r="R15" s="97"/>
      <c r="S15" s="97"/>
      <c r="T15" s="97"/>
      <c r="U15" s="97"/>
      <c r="V15" s="97"/>
    </row>
    <row r="16" spans="1:22" ht="14.1" customHeight="1" x14ac:dyDescent="0.25">
      <c r="A16" s="98">
        <f t="shared" si="0"/>
        <v>3</v>
      </c>
      <c r="B16" s="46"/>
      <c r="C16" s="63"/>
      <c r="D16" s="47"/>
      <c r="E16" s="32">
        <f t="shared" si="6"/>
        <v>0</v>
      </c>
      <c r="F16" s="32" t="e">
        <f>VLOOKUP(E16,Tab!$W$2:$X$255,2,TRUE)</f>
        <v>#N/A</v>
      </c>
      <c r="G16" s="33">
        <f t="shared" si="1"/>
        <v>0</v>
      </c>
      <c r="H16" s="33">
        <f t="shared" si="2"/>
        <v>0</v>
      </c>
      <c r="I16" s="33">
        <f t="shared" si="3"/>
        <v>0</v>
      </c>
      <c r="J16" s="34">
        <f t="shared" si="4"/>
        <v>0</v>
      </c>
      <c r="K16" s="35">
        <f t="shared" si="5"/>
        <v>0</v>
      </c>
      <c r="L16" s="36"/>
      <c r="M16" s="96">
        <v>0</v>
      </c>
      <c r="N16" s="193">
        <v>0</v>
      </c>
      <c r="O16" s="64">
        <v>0</v>
      </c>
      <c r="P16" s="97"/>
      <c r="Q16" s="97"/>
      <c r="R16" s="97"/>
      <c r="S16" s="97"/>
      <c r="T16" s="97"/>
      <c r="U16" s="97"/>
      <c r="V16" s="97"/>
    </row>
    <row r="17" spans="1:22" ht="14.1" customHeight="1" x14ac:dyDescent="0.25">
      <c r="A17" s="98">
        <f t="shared" si="0"/>
        <v>4</v>
      </c>
      <c r="B17" s="42"/>
      <c r="C17" s="63"/>
      <c r="D17" s="31"/>
      <c r="E17" s="32">
        <f t="shared" si="6"/>
        <v>0</v>
      </c>
      <c r="F17" s="32" t="e">
        <f>VLOOKUP(E17,Tab!$W$2:$X$255,2,TRUE)</f>
        <v>#N/A</v>
      </c>
      <c r="G17" s="33">
        <f t="shared" si="1"/>
        <v>0</v>
      </c>
      <c r="H17" s="33">
        <f t="shared" si="2"/>
        <v>0</v>
      </c>
      <c r="I17" s="33">
        <f t="shared" si="3"/>
        <v>0</v>
      </c>
      <c r="J17" s="34">
        <f t="shared" si="4"/>
        <v>0</v>
      </c>
      <c r="K17" s="35">
        <f t="shared" si="5"/>
        <v>0</v>
      </c>
      <c r="L17" s="36"/>
      <c r="M17" s="96">
        <v>0</v>
      </c>
      <c r="N17" s="193">
        <v>0</v>
      </c>
      <c r="O17" s="64">
        <v>0</v>
      </c>
      <c r="P17" s="97"/>
      <c r="Q17" s="97"/>
      <c r="R17" s="97"/>
      <c r="S17" s="97"/>
      <c r="T17" s="97"/>
      <c r="U17" s="97"/>
      <c r="V17" s="97"/>
    </row>
    <row r="18" spans="1:22" ht="14.1" customHeight="1" x14ac:dyDescent="0.25">
      <c r="A18" s="98">
        <f t="shared" si="0"/>
        <v>5</v>
      </c>
      <c r="B18" s="42"/>
      <c r="C18" s="30"/>
      <c r="D18" s="31"/>
      <c r="E18" s="32">
        <f t="shared" si="6"/>
        <v>0</v>
      </c>
      <c r="F18" s="32" t="e">
        <f>VLOOKUP(E18,Tab!$W$2:$X$255,2,TRUE)</f>
        <v>#N/A</v>
      </c>
      <c r="G18" s="33">
        <f t="shared" si="1"/>
        <v>0</v>
      </c>
      <c r="H18" s="33">
        <f t="shared" si="2"/>
        <v>0</v>
      </c>
      <c r="I18" s="33">
        <f t="shared" si="3"/>
        <v>0</v>
      </c>
      <c r="J18" s="34">
        <f t="shared" si="4"/>
        <v>0</v>
      </c>
      <c r="K18" s="35">
        <f t="shared" si="5"/>
        <v>0</v>
      </c>
      <c r="L18" s="36"/>
      <c r="M18" s="96">
        <v>0</v>
      </c>
      <c r="N18" s="193">
        <v>0</v>
      </c>
      <c r="O18" s="64">
        <v>0</v>
      </c>
      <c r="P18" s="97"/>
      <c r="Q18" s="97"/>
      <c r="R18" s="97"/>
      <c r="S18" s="97"/>
      <c r="T18" s="97"/>
      <c r="U18" s="97"/>
      <c r="V18" s="97"/>
    </row>
    <row r="19" spans="1:22" ht="14.1" customHeight="1" x14ac:dyDescent="0.25">
      <c r="A19" s="28">
        <f t="shared" si="0"/>
        <v>6</v>
      </c>
      <c r="B19" s="205"/>
      <c r="C19" s="206"/>
      <c r="D19" s="207"/>
      <c r="E19" s="32">
        <f t="shared" si="6"/>
        <v>0</v>
      </c>
      <c r="F19" s="32" t="e">
        <f>VLOOKUP(E19,Tab!$W$2:$X$255,2,TRUE)</f>
        <v>#N/A</v>
      </c>
      <c r="G19" s="33">
        <f t="shared" si="1"/>
        <v>0</v>
      </c>
      <c r="H19" s="33">
        <f t="shared" si="2"/>
        <v>0</v>
      </c>
      <c r="I19" s="33">
        <f t="shared" si="3"/>
        <v>0</v>
      </c>
      <c r="J19" s="34">
        <f t="shared" si="4"/>
        <v>0</v>
      </c>
      <c r="K19" s="35">
        <f t="shared" si="5"/>
        <v>0</v>
      </c>
      <c r="L19" s="36"/>
      <c r="M19" s="96">
        <v>0</v>
      </c>
      <c r="N19" s="193">
        <v>0</v>
      </c>
      <c r="O19" s="64">
        <v>0</v>
      </c>
      <c r="P19" s="97"/>
      <c r="Q19" s="97"/>
      <c r="R19" s="97"/>
      <c r="S19" s="97"/>
      <c r="T19" s="97"/>
      <c r="U19" s="97"/>
      <c r="V19" s="97"/>
    </row>
    <row r="20" spans="1:22" ht="14.1" customHeight="1" x14ac:dyDescent="0.25">
      <c r="A20" s="28">
        <f t="shared" si="0"/>
        <v>7</v>
      </c>
      <c r="B20" s="39"/>
      <c r="C20" s="40"/>
      <c r="D20" s="41"/>
      <c r="E20" s="32">
        <f t="shared" si="6"/>
        <v>0</v>
      </c>
      <c r="F20" s="32" t="e">
        <f>VLOOKUP(E20,Tab!$W$2:$X$255,2,TRUE)</f>
        <v>#N/A</v>
      </c>
      <c r="G20" s="33">
        <f t="shared" si="1"/>
        <v>0</v>
      </c>
      <c r="H20" s="33">
        <f t="shared" si="2"/>
        <v>0</v>
      </c>
      <c r="I20" s="33">
        <f t="shared" si="3"/>
        <v>0</v>
      </c>
      <c r="J20" s="34">
        <f t="shared" si="4"/>
        <v>0</v>
      </c>
      <c r="K20" s="35">
        <f t="shared" si="5"/>
        <v>0</v>
      </c>
      <c r="L20" s="36"/>
      <c r="M20" s="96">
        <v>0</v>
      </c>
      <c r="N20" s="193">
        <v>0</v>
      </c>
      <c r="O20" s="64">
        <v>0</v>
      </c>
      <c r="P20" s="97"/>
      <c r="Q20" s="97"/>
      <c r="R20" s="97"/>
      <c r="S20" s="97"/>
      <c r="T20" s="97"/>
      <c r="U20" s="97"/>
      <c r="V20" s="97"/>
    </row>
    <row r="21" spans="1:22" ht="14.1" customHeight="1" x14ac:dyDescent="0.25">
      <c r="A21" s="28">
        <f t="shared" si="0"/>
        <v>8</v>
      </c>
      <c r="B21" s="39"/>
      <c r="C21" s="40"/>
      <c r="D21" s="41"/>
      <c r="E21" s="32">
        <f t="shared" si="6"/>
        <v>0</v>
      </c>
      <c r="F21" s="32" t="e">
        <f>VLOOKUP(E21,Tab!$W$2:$X$255,2,TRUE)</f>
        <v>#N/A</v>
      </c>
      <c r="G21" s="33">
        <f t="shared" si="1"/>
        <v>0</v>
      </c>
      <c r="H21" s="33">
        <f t="shared" si="2"/>
        <v>0</v>
      </c>
      <c r="I21" s="33">
        <f t="shared" si="3"/>
        <v>0</v>
      </c>
      <c r="J21" s="34">
        <f t="shared" si="4"/>
        <v>0</v>
      </c>
      <c r="K21" s="35">
        <f t="shared" si="5"/>
        <v>0</v>
      </c>
      <c r="L21" s="36"/>
      <c r="M21" s="96">
        <v>0</v>
      </c>
      <c r="N21" s="193">
        <v>0</v>
      </c>
      <c r="O21" s="64">
        <v>0</v>
      </c>
      <c r="P21" s="97"/>
      <c r="Q21" s="97"/>
      <c r="R21" s="97"/>
      <c r="S21" s="97"/>
      <c r="T21" s="97"/>
      <c r="U21" s="97"/>
      <c r="V21" s="97"/>
    </row>
    <row r="22" spans="1:22" ht="14.1" customHeight="1" x14ac:dyDescent="0.25">
      <c r="A22" s="28">
        <f t="shared" si="0"/>
        <v>9</v>
      </c>
      <c r="B22" s="42"/>
      <c r="C22" s="30"/>
      <c r="D22" s="31"/>
      <c r="E22" s="32">
        <f t="shared" si="6"/>
        <v>0</v>
      </c>
      <c r="F22" s="32" t="e">
        <f>VLOOKUP(E22,Tab!$W$2:$X$255,2,TRUE)</f>
        <v>#N/A</v>
      </c>
      <c r="G22" s="33">
        <f t="shared" si="1"/>
        <v>0</v>
      </c>
      <c r="H22" s="33">
        <f t="shared" si="2"/>
        <v>0</v>
      </c>
      <c r="I22" s="33">
        <f t="shared" si="3"/>
        <v>0</v>
      </c>
      <c r="J22" s="34">
        <f t="shared" si="4"/>
        <v>0</v>
      </c>
      <c r="K22" s="35">
        <f t="shared" si="5"/>
        <v>0</v>
      </c>
      <c r="L22" s="36"/>
      <c r="M22" s="96">
        <v>0</v>
      </c>
      <c r="N22" s="193">
        <v>0</v>
      </c>
      <c r="O22" s="64">
        <v>0</v>
      </c>
      <c r="P22" s="97"/>
      <c r="Q22" s="97"/>
      <c r="R22" s="97"/>
      <c r="S22" s="97"/>
      <c r="T22" s="97"/>
      <c r="U22" s="97"/>
      <c r="V22" s="97"/>
    </row>
    <row r="23" spans="1:22" ht="14.1" customHeight="1" x14ac:dyDescent="0.25">
      <c r="A23" s="28">
        <f t="shared" si="0"/>
        <v>10</v>
      </c>
      <c r="B23" s="42"/>
      <c r="C23" s="30"/>
      <c r="D23" s="31"/>
      <c r="E23" s="32">
        <f t="shared" si="6"/>
        <v>0</v>
      </c>
      <c r="F23" s="32" t="e">
        <f>VLOOKUP(E23,Tab!$W$2:$X$255,2,TRUE)</f>
        <v>#N/A</v>
      </c>
      <c r="G23" s="33">
        <f t="shared" si="1"/>
        <v>0</v>
      </c>
      <c r="H23" s="33">
        <f t="shared" si="2"/>
        <v>0</v>
      </c>
      <c r="I23" s="33">
        <f t="shared" si="3"/>
        <v>0</v>
      </c>
      <c r="J23" s="34">
        <f t="shared" si="4"/>
        <v>0</v>
      </c>
      <c r="K23" s="35">
        <f t="shared" si="5"/>
        <v>0</v>
      </c>
      <c r="L23" s="36"/>
      <c r="M23" s="96">
        <v>0</v>
      </c>
      <c r="N23" s="193">
        <v>0</v>
      </c>
      <c r="O23" s="64">
        <v>0</v>
      </c>
      <c r="P23" s="97"/>
      <c r="Q23" s="97"/>
      <c r="R23" s="97"/>
      <c r="S23" s="97"/>
      <c r="T23" s="97"/>
      <c r="U23" s="97"/>
      <c r="V23" s="97"/>
    </row>
  </sheetData>
  <sortState ref="B14:O23">
    <sortCondition descending="1" ref="J14:J23"/>
    <sortCondition descending="1" ref="E14:E23"/>
  </sortState>
  <mergeCells count="12">
    <mergeCell ref="M9:N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7" priority="1" stopIfTrue="1" operator="between">
      <formula>563</formula>
      <formula>569</formula>
    </cfRule>
    <cfRule type="cellIs" dxfId="46" priority="2" stopIfTrue="1" operator="between">
      <formula>570</formula>
      <formula>571</formula>
    </cfRule>
    <cfRule type="cellIs" dxfId="45" priority="3" stopIfTrue="1" operator="between">
      <formula>572</formula>
      <formula>600</formula>
    </cfRule>
  </conditionalFormatting>
  <conditionalFormatting sqref="E14:E23">
    <cfRule type="cellIs" dxfId="44" priority="4" stopIfTrue="1" operator="between">
      <formula>563</formula>
      <formula>600</formula>
    </cfRule>
  </conditionalFormatting>
  <conditionalFormatting sqref="F14:F23">
    <cfRule type="cellIs" dxfId="43" priority="5" stopIfTrue="1" operator="equal">
      <formula>"A"</formula>
    </cfRule>
    <cfRule type="cellIs" dxfId="42" priority="6" stopIfTrue="1" operator="equal">
      <formula>"B"</formula>
    </cfRule>
    <cfRule type="cellIs" dxfId="41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0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98"/>
  <sheetViews>
    <sheetView showGridLines="0" zoomScaleSheetLayoutView="100" workbookViewId="0">
      <selection activeCell="A9" sqref="A9:K9"/>
    </sheetView>
  </sheetViews>
  <sheetFormatPr defaultRowHeight="15" x14ac:dyDescent="0.2"/>
  <cols>
    <col min="1" max="1" width="4.42578125" style="3" customWidth="1"/>
    <col min="2" max="2" width="22.7109375" style="2" customWidth="1"/>
    <col min="3" max="3" width="7.28515625" style="2" customWidth="1"/>
    <col min="4" max="4" width="10" style="2" customWidth="1"/>
    <col min="5" max="6" width="9.28515625" style="4" customWidth="1"/>
    <col min="7" max="8" width="8.140625" style="4" customWidth="1"/>
    <col min="9" max="9" width="8.28515625" style="4" customWidth="1"/>
    <col min="10" max="10" width="10" style="4" customWidth="1"/>
    <col min="11" max="11" width="11" style="4" customWidth="1"/>
    <col min="12" max="12" width="1.85546875" style="5" customWidth="1"/>
    <col min="13" max="23" width="16.85546875" style="5" customWidth="1"/>
    <col min="24" max="24" width="9.140625" style="4"/>
    <col min="25" max="29" width="9.140625" style="6"/>
    <col min="30" max="254" width="9.140625" style="4"/>
    <col min="255" max="255" width="4.42578125" style="4" customWidth="1"/>
    <col min="256" max="256" width="22.7109375" style="4" customWidth="1"/>
    <col min="257" max="257" width="7.28515625" style="4" customWidth="1"/>
    <col min="258" max="258" width="10" style="4" customWidth="1"/>
    <col min="259" max="260" width="9.28515625" style="4" customWidth="1"/>
    <col min="261" max="262" width="8.140625" style="4" customWidth="1"/>
    <col min="263" max="263" width="8.28515625" style="4" customWidth="1"/>
    <col min="264" max="264" width="10" style="4" customWidth="1"/>
    <col min="265" max="265" width="11" style="4" customWidth="1"/>
    <col min="266" max="266" width="1.85546875" style="4" customWidth="1"/>
    <col min="267" max="278" width="16.85546875" style="4" customWidth="1"/>
    <col min="279" max="279" width="16.28515625" style="4" customWidth="1"/>
    <col min="280" max="510" width="9.140625" style="4"/>
    <col min="511" max="511" width="4.42578125" style="4" customWidth="1"/>
    <col min="512" max="512" width="22.7109375" style="4" customWidth="1"/>
    <col min="513" max="513" width="7.28515625" style="4" customWidth="1"/>
    <col min="514" max="514" width="10" style="4" customWidth="1"/>
    <col min="515" max="516" width="9.28515625" style="4" customWidth="1"/>
    <col min="517" max="518" width="8.140625" style="4" customWidth="1"/>
    <col min="519" max="519" width="8.28515625" style="4" customWidth="1"/>
    <col min="520" max="520" width="10" style="4" customWidth="1"/>
    <col min="521" max="521" width="11" style="4" customWidth="1"/>
    <col min="522" max="522" width="1.85546875" style="4" customWidth="1"/>
    <col min="523" max="534" width="16.85546875" style="4" customWidth="1"/>
    <col min="535" max="535" width="16.28515625" style="4" customWidth="1"/>
    <col min="536" max="766" width="9.140625" style="4"/>
    <col min="767" max="767" width="4.42578125" style="4" customWidth="1"/>
    <col min="768" max="768" width="22.7109375" style="4" customWidth="1"/>
    <col min="769" max="769" width="7.28515625" style="4" customWidth="1"/>
    <col min="770" max="770" width="10" style="4" customWidth="1"/>
    <col min="771" max="772" width="9.28515625" style="4" customWidth="1"/>
    <col min="773" max="774" width="8.140625" style="4" customWidth="1"/>
    <col min="775" max="775" width="8.28515625" style="4" customWidth="1"/>
    <col min="776" max="776" width="10" style="4" customWidth="1"/>
    <col min="777" max="777" width="11" style="4" customWidth="1"/>
    <col min="778" max="778" width="1.85546875" style="4" customWidth="1"/>
    <col min="779" max="790" width="16.85546875" style="4" customWidth="1"/>
    <col min="791" max="791" width="16.28515625" style="4" customWidth="1"/>
    <col min="792" max="1022" width="9.140625" style="4"/>
    <col min="1023" max="1023" width="4.42578125" style="4" customWidth="1"/>
    <col min="1024" max="1024" width="22.7109375" style="4" customWidth="1"/>
    <col min="1025" max="1025" width="7.28515625" style="4" customWidth="1"/>
    <col min="1026" max="1026" width="10" style="4" customWidth="1"/>
    <col min="1027" max="1028" width="9.28515625" style="4" customWidth="1"/>
    <col min="1029" max="1030" width="8.140625" style="4" customWidth="1"/>
    <col min="1031" max="1031" width="8.28515625" style="4" customWidth="1"/>
    <col min="1032" max="1032" width="10" style="4" customWidth="1"/>
    <col min="1033" max="1033" width="11" style="4" customWidth="1"/>
    <col min="1034" max="1034" width="1.85546875" style="4" customWidth="1"/>
    <col min="1035" max="1046" width="16.85546875" style="4" customWidth="1"/>
    <col min="1047" max="1047" width="16.28515625" style="4" customWidth="1"/>
    <col min="1048" max="1278" width="9.140625" style="4"/>
    <col min="1279" max="1279" width="4.42578125" style="4" customWidth="1"/>
    <col min="1280" max="1280" width="22.7109375" style="4" customWidth="1"/>
    <col min="1281" max="1281" width="7.28515625" style="4" customWidth="1"/>
    <col min="1282" max="1282" width="10" style="4" customWidth="1"/>
    <col min="1283" max="1284" width="9.28515625" style="4" customWidth="1"/>
    <col min="1285" max="1286" width="8.140625" style="4" customWidth="1"/>
    <col min="1287" max="1287" width="8.28515625" style="4" customWidth="1"/>
    <col min="1288" max="1288" width="10" style="4" customWidth="1"/>
    <col min="1289" max="1289" width="11" style="4" customWidth="1"/>
    <col min="1290" max="1290" width="1.85546875" style="4" customWidth="1"/>
    <col min="1291" max="1302" width="16.85546875" style="4" customWidth="1"/>
    <col min="1303" max="1303" width="16.28515625" style="4" customWidth="1"/>
    <col min="1304" max="1534" width="9.140625" style="4"/>
    <col min="1535" max="1535" width="4.42578125" style="4" customWidth="1"/>
    <col min="1536" max="1536" width="22.7109375" style="4" customWidth="1"/>
    <col min="1537" max="1537" width="7.28515625" style="4" customWidth="1"/>
    <col min="1538" max="1538" width="10" style="4" customWidth="1"/>
    <col min="1539" max="1540" width="9.28515625" style="4" customWidth="1"/>
    <col min="1541" max="1542" width="8.140625" style="4" customWidth="1"/>
    <col min="1543" max="1543" width="8.28515625" style="4" customWidth="1"/>
    <col min="1544" max="1544" width="10" style="4" customWidth="1"/>
    <col min="1545" max="1545" width="11" style="4" customWidth="1"/>
    <col min="1546" max="1546" width="1.85546875" style="4" customWidth="1"/>
    <col min="1547" max="1558" width="16.85546875" style="4" customWidth="1"/>
    <col min="1559" max="1559" width="16.28515625" style="4" customWidth="1"/>
    <col min="1560" max="1790" width="9.140625" style="4"/>
    <col min="1791" max="1791" width="4.42578125" style="4" customWidth="1"/>
    <col min="1792" max="1792" width="22.7109375" style="4" customWidth="1"/>
    <col min="1793" max="1793" width="7.28515625" style="4" customWidth="1"/>
    <col min="1794" max="1794" width="10" style="4" customWidth="1"/>
    <col min="1795" max="1796" width="9.28515625" style="4" customWidth="1"/>
    <col min="1797" max="1798" width="8.140625" style="4" customWidth="1"/>
    <col min="1799" max="1799" width="8.28515625" style="4" customWidth="1"/>
    <col min="1800" max="1800" width="10" style="4" customWidth="1"/>
    <col min="1801" max="1801" width="11" style="4" customWidth="1"/>
    <col min="1802" max="1802" width="1.85546875" style="4" customWidth="1"/>
    <col min="1803" max="1814" width="16.85546875" style="4" customWidth="1"/>
    <col min="1815" max="1815" width="16.28515625" style="4" customWidth="1"/>
    <col min="1816" max="2046" width="9.140625" style="4"/>
    <col min="2047" max="2047" width="4.42578125" style="4" customWidth="1"/>
    <col min="2048" max="2048" width="22.7109375" style="4" customWidth="1"/>
    <col min="2049" max="2049" width="7.28515625" style="4" customWidth="1"/>
    <col min="2050" max="2050" width="10" style="4" customWidth="1"/>
    <col min="2051" max="2052" width="9.28515625" style="4" customWidth="1"/>
    <col min="2053" max="2054" width="8.140625" style="4" customWidth="1"/>
    <col min="2055" max="2055" width="8.28515625" style="4" customWidth="1"/>
    <col min="2056" max="2056" width="10" style="4" customWidth="1"/>
    <col min="2057" max="2057" width="11" style="4" customWidth="1"/>
    <col min="2058" max="2058" width="1.85546875" style="4" customWidth="1"/>
    <col min="2059" max="2070" width="16.85546875" style="4" customWidth="1"/>
    <col min="2071" max="2071" width="16.28515625" style="4" customWidth="1"/>
    <col min="2072" max="2302" width="9.140625" style="4"/>
    <col min="2303" max="2303" width="4.42578125" style="4" customWidth="1"/>
    <col min="2304" max="2304" width="22.7109375" style="4" customWidth="1"/>
    <col min="2305" max="2305" width="7.28515625" style="4" customWidth="1"/>
    <col min="2306" max="2306" width="10" style="4" customWidth="1"/>
    <col min="2307" max="2308" width="9.28515625" style="4" customWidth="1"/>
    <col min="2309" max="2310" width="8.140625" style="4" customWidth="1"/>
    <col min="2311" max="2311" width="8.28515625" style="4" customWidth="1"/>
    <col min="2312" max="2312" width="10" style="4" customWidth="1"/>
    <col min="2313" max="2313" width="11" style="4" customWidth="1"/>
    <col min="2314" max="2314" width="1.85546875" style="4" customWidth="1"/>
    <col min="2315" max="2326" width="16.85546875" style="4" customWidth="1"/>
    <col min="2327" max="2327" width="16.28515625" style="4" customWidth="1"/>
    <col min="2328" max="2558" width="9.140625" style="4"/>
    <col min="2559" max="2559" width="4.42578125" style="4" customWidth="1"/>
    <col min="2560" max="2560" width="22.7109375" style="4" customWidth="1"/>
    <col min="2561" max="2561" width="7.28515625" style="4" customWidth="1"/>
    <col min="2562" max="2562" width="10" style="4" customWidth="1"/>
    <col min="2563" max="2564" width="9.28515625" style="4" customWidth="1"/>
    <col min="2565" max="2566" width="8.140625" style="4" customWidth="1"/>
    <col min="2567" max="2567" width="8.28515625" style="4" customWidth="1"/>
    <col min="2568" max="2568" width="10" style="4" customWidth="1"/>
    <col min="2569" max="2569" width="11" style="4" customWidth="1"/>
    <col min="2570" max="2570" width="1.85546875" style="4" customWidth="1"/>
    <col min="2571" max="2582" width="16.85546875" style="4" customWidth="1"/>
    <col min="2583" max="2583" width="16.28515625" style="4" customWidth="1"/>
    <col min="2584" max="2814" width="9.140625" style="4"/>
    <col min="2815" max="2815" width="4.42578125" style="4" customWidth="1"/>
    <col min="2816" max="2816" width="22.7109375" style="4" customWidth="1"/>
    <col min="2817" max="2817" width="7.28515625" style="4" customWidth="1"/>
    <col min="2818" max="2818" width="10" style="4" customWidth="1"/>
    <col min="2819" max="2820" width="9.28515625" style="4" customWidth="1"/>
    <col min="2821" max="2822" width="8.140625" style="4" customWidth="1"/>
    <col min="2823" max="2823" width="8.28515625" style="4" customWidth="1"/>
    <col min="2824" max="2824" width="10" style="4" customWidth="1"/>
    <col min="2825" max="2825" width="11" style="4" customWidth="1"/>
    <col min="2826" max="2826" width="1.85546875" style="4" customWidth="1"/>
    <col min="2827" max="2838" width="16.85546875" style="4" customWidth="1"/>
    <col min="2839" max="2839" width="16.28515625" style="4" customWidth="1"/>
    <col min="2840" max="3070" width="9.140625" style="4"/>
    <col min="3071" max="3071" width="4.42578125" style="4" customWidth="1"/>
    <col min="3072" max="3072" width="22.7109375" style="4" customWidth="1"/>
    <col min="3073" max="3073" width="7.28515625" style="4" customWidth="1"/>
    <col min="3074" max="3074" width="10" style="4" customWidth="1"/>
    <col min="3075" max="3076" width="9.28515625" style="4" customWidth="1"/>
    <col min="3077" max="3078" width="8.140625" style="4" customWidth="1"/>
    <col min="3079" max="3079" width="8.28515625" style="4" customWidth="1"/>
    <col min="3080" max="3080" width="10" style="4" customWidth="1"/>
    <col min="3081" max="3081" width="11" style="4" customWidth="1"/>
    <col min="3082" max="3082" width="1.85546875" style="4" customWidth="1"/>
    <col min="3083" max="3094" width="16.85546875" style="4" customWidth="1"/>
    <col min="3095" max="3095" width="16.28515625" style="4" customWidth="1"/>
    <col min="3096" max="3326" width="9.140625" style="4"/>
    <col min="3327" max="3327" width="4.42578125" style="4" customWidth="1"/>
    <col min="3328" max="3328" width="22.7109375" style="4" customWidth="1"/>
    <col min="3329" max="3329" width="7.28515625" style="4" customWidth="1"/>
    <col min="3330" max="3330" width="10" style="4" customWidth="1"/>
    <col min="3331" max="3332" width="9.28515625" style="4" customWidth="1"/>
    <col min="3333" max="3334" width="8.140625" style="4" customWidth="1"/>
    <col min="3335" max="3335" width="8.28515625" style="4" customWidth="1"/>
    <col min="3336" max="3336" width="10" style="4" customWidth="1"/>
    <col min="3337" max="3337" width="11" style="4" customWidth="1"/>
    <col min="3338" max="3338" width="1.85546875" style="4" customWidth="1"/>
    <col min="3339" max="3350" width="16.85546875" style="4" customWidth="1"/>
    <col min="3351" max="3351" width="16.28515625" style="4" customWidth="1"/>
    <col min="3352" max="3582" width="9.140625" style="4"/>
    <col min="3583" max="3583" width="4.42578125" style="4" customWidth="1"/>
    <col min="3584" max="3584" width="22.7109375" style="4" customWidth="1"/>
    <col min="3585" max="3585" width="7.28515625" style="4" customWidth="1"/>
    <col min="3586" max="3586" width="10" style="4" customWidth="1"/>
    <col min="3587" max="3588" width="9.28515625" style="4" customWidth="1"/>
    <col min="3589" max="3590" width="8.140625" style="4" customWidth="1"/>
    <col min="3591" max="3591" width="8.28515625" style="4" customWidth="1"/>
    <col min="3592" max="3592" width="10" style="4" customWidth="1"/>
    <col min="3593" max="3593" width="11" style="4" customWidth="1"/>
    <col min="3594" max="3594" width="1.85546875" style="4" customWidth="1"/>
    <col min="3595" max="3606" width="16.85546875" style="4" customWidth="1"/>
    <col min="3607" max="3607" width="16.28515625" style="4" customWidth="1"/>
    <col min="3608" max="3838" width="9.140625" style="4"/>
    <col min="3839" max="3839" width="4.42578125" style="4" customWidth="1"/>
    <col min="3840" max="3840" width="22.7109375" style="4" customWidth="1"/>
    <col min="3841" max="3841" width="7.28515625" style="4" customWidth="1"/>
    <col min="3842" max="3842" width="10" style="4" customWidth="1"/>
    <col min="3843" max="3844" width="9.28515625" style="4" customWidth="1"/>
    <col min="3845" max="3846" width="8.140625" style="4" customWidth="1"/>
    <col min="3847" max="3847" width="8.28515625" style="4" customWidth="1"/>
    <col min="3848" max="3848" width="10" style="4" customWidth="1"/>
    <col min="3849" max="3849" width="11" style="4" customWidth="1"/>
    <col min="3850" max="3850" width="1.85546875" style="4" customWidth="1"/>
    <col min="3851" max="3862" width="16.85546875" style="4" customWidth="1"/>
    <col min="3863" max="3863" width="16.28515625" style="4" customWidth="1"/>
    <col min="3864" max="4094" width="9.140625" style="4"/>
    <col min="4095" max="4095" width="4.42578125" style="4" customWidth="1"/>
    <col min="4096" max="4096" width="22.7109375" style="4" customWidth="1"/>
    <col min="4097" max="4097" width="7.28515625" style="4" customWidth="1"/>
    <col min="4098" max="4098" width="10" style="4" customWidth="1"/>
    <col min="4099" max="4100" width="9.28515625" style="4" customWidth="1"/>
    <col min="4101" max="4102" width="8.140625" style="4" customWidth="1"/>
    <col min="4103" max="4103" width="8.28515625" style="4" customWidth="1"/>
    <col min="4104" max="4104" width="10" style="4" customWidth="1"/>
    <col min="4105" max="4105" width="11" style="4" customWidth="1"/>
    <col min="4106" max="4106" width="1.85546875" style="4" customWidth="1"/>
    <col min="4107" max="4118" width="16.85546875" style="4" customWidth="1"/>
    <col min="4119" max="4119" width="16.28515625" style="4" customWidth="1"/>
    <col min="4120" max="4350" width="9.140625" style="4"/>
    <col min="4351" max="4351" width="4.42578125" style="4" customWidth="1"/>
    <col min="4352" max="4352" width="22.7109375" style="4" customWidth="1"/>
    <col min="4353" max="4353" width="7.28515625" style="4" customWidth="1"/>
    <col min="4354" max="4354" width="10" style="4" customWidth="1"/>
    <col min="4355" max="4356" width="9.28515625" style="4" customWidth="1"/>
    <col min="4357" max="4358" width="8.140625" style="4" customWidth="1"/>
    <col min="4359" max="4359" width="8.28515625" style="4" customWidth="1"/>
    <col min="4360" max="4360" width="10" style="4" customWidth="1"/>
    <col min="4361" max="4361" width="11" style="4" customWidth="1"/>
    <col min="4362" max="4362" width="1.85546875" style="4" customWidth="1"/>
    <col min="4363" max="4374" width="16.85546875" style="4" customWidth="1"/>
    <col min="4375" max="4375" width="16.28515625" style="4" customWidth="1"/>
    <col min="4376" max="4606" width="9.140625" style="4"/>
    <col min="4607" max="4607" width="4.42578125" style="4" customWidth="1"/>
    <col min="4608" max="4608" width="22.7109375" style="4" customWidth="1"/>
    <col min="4609" max="4609" width="7.28515625" style="4" customWidth="1"/>
    <col min="4610" max="4610" width="10" style="4" customWidth="1"/>
    <col min="4611" max="4612" width="9.28515625" style="4" customWidth="1"/>
    <col min="4613" max="4614" width="8.140625" style="4" customWidth="1"/>
    <col min="4615" max="4615" width="8.28515625" style="4" customWidth="1"/>
    <col min="4616" max="4616" width="10" style="4" customWidth="1"/>
    <col min="4617" max="4617" width="11" style="4" customWidth="1"/>
    <col min="4618" max="4618" width="1.85546875" style="4" customWidth="1"/>
    <col min="4619" max="4630" width="16.85546875" style="4" customWidth="1"/>
    <col min="4631" max="4631" width="16.28515625" style="4" customWidth="1"/>
    <col min="4632" max="4862" width="9.140625" style="4"/>
    <col min="4863" max="4863" width="4.42578125" style="4" customWidth="1"/>
    <col min="4864" max="4864" width="22.7109375" style="4" customWidth="1"/>
    <col min="4865" max="4865" width="7.28515625" style="4" customWidth="1"/>
    <col min="4866" max="4866" width="10" style="4" customWidth="1"/>
    <col min="4867" max="4868" width="9.28515625" style="4" customWidth="1"/>
    <col min="4869" max="4870" width="8.140625" style="4" customWidth="1"/>
    <col min="4871" max="4871" width="8.28515625" style="4" customWidth="1"/>
    <col min="4872" max="4872" width="10" style="4" customWidth="1"/>
    <col min="4873" max="4873" width="11" style="4" customWidth="1"/>
    <col min="4874" max="4874" width="1.85546875" style="4" customWidth="1"/>
    <col min="4875" max="4886" width="16.85546875" style="4" customWidth="1"/>
    <col min="4887" max="4887" width="16.28515625" style="4" customWidth="1"/>
    <col min="4888" max="5118" width="9.140625" style="4"/>
    <col min="5119" max="5119" width="4.42578125" style="4" customWidth="1"/>
    <col min="5120" max="5120" width="22.7109375" style="4" customWidth="1"/>
    <col min="5121" max="5121" width="7.28515625" style="4" customWidth="1"/>
    <col min="5122" max="5122" width="10" style="4" customWidth="1"/>
    <col min="5123" max="5124" width="9.28515625" style="4" customWidth="1"/>
    <col min="5125" max="5126" width="8.140625" style="4" customWidth="1"/>
    <col min="5127" max="5127" width="8.28515625" style="4" customWidth="1"/>
    <col min="5128" max="5128" width="10" style="4" customWidth="1"/>
    <col min="5129" max="5129" width="11" style="4" customWidth="1"/>
    <col min="5130" max="5130" width="1.85546875" style="4" customWidth="1"/>
    <col min="5131" max="5142" width="16.85546875" style="4" customWidth="1"/>
    <col min="5143" max="5143" width="16.28515625" style="4" customWidth="1"/>
    <col min="5144" max="5374" width="9.140625" style="4"/>
    <col min="5375" max="5375" width="4.42578125" style="4" customWidth="1"/>
    <col min="5376" max="5376" width="22.7109375" style="4" customWidth="1"/>
    <col min="5377" max="5377" width="7.28515625" style="4" customWidth="1"/>
    <col min="5378" max="5378" width="10" style="4" customWidth="1"/>
    <col min="5379" max="5380" width="9.28515625" style="4" customWidth="1"/>
    <col min="5381" max="5382" width="8.140625" style="4" customWidth="1"/>
    <col min="5383" max="5383" width="8.28515625" style="4" customWidth="1"/>
    <col min="5384" max="5384" width="10" style="4" customWidth="1"/>
    <col min="5385" max="5385" width="11" style="4" customWidth="1"/>
    <col min="5386" max="5386" width="1.85546875" style="4" customWidth="1"/>
    <col min="5387" max="5398" width="16.85546875" style="4" customWidth="1"/>
    <col min="5399" max="5399" width="16.28515625" style="4" customWidth="1"/>
    <col min="5400" max="5630" width="9.140625" style="4"/>
    <col min="5631" max="5631" width="4.42578125" style="4" customWidth="1"/>
    <col min="5632" max="5632" width="22.7109375" style="4" customWidth="1"/>
    <col min="5633" max="5633" width="7.28515625" style="4" customWidth="1"/>
    <col min="5634" max="5634" width="10" style="4" customWidth="1"/>
    <col min="5635" max="5636" width="9.28515625" style="4" customWidth="1"/>
    <col min="5637" max="5638" width="8.140625" style="4" customWidth="1"/>
    <col min="5639" max="5639" width="8.28515625" style="4" customWidth="1"/>
    <col min="5640" max="5640" width="10" style="4" customWidth="1"/>
    <col min="5641" max="5641" width="11" style="4" customWidth="1"/>
    <col min="5642" max="5642" width="1.85546875" style="4" customWidth="1"/>
    <col min="5643" max="5654" width="16.85546875" style="4" customWidth="1"/>
    <col min="5655" max="5655" width="16.28515625" style="4" customWidth="1"/>
    <col min="5656" max="5886" width="9.140625" style="4"/>
    <col min="5887" max="5887" width="4.42578125" style="4" customWidth="1"/>
    <col min="5888" max="5888" width="22.7109375" style="4" customWidth="1"/>
    <col min="5889" max="5889" width="7.28515625" style="4" customWidth="1"/>
    <col min="5890" max="5890" width="10" style="4" customWidth="1"/>
    <col min="5891" max="5892" width="9.28515625" style="4" customWidth="1"/>
    <col min="5893" max="5894" width="8.140625" style="4" customWidth="1"/>
    <col min="5895" max="5895" width="8.28515625" style="4" customWidth="1"/>
    <col min="5896" max="5896" width="10" style="4" customWidth="1"/>
    <col min="5897" max="5897" width="11" style="4" customWidth="1"/>
    <col min="5898" max="5898" width="1.85546875" style="4" customWidth="1"/>
    <col min="5899" max="5910" width="16.85546875" style="4" customWidth="1"/>
    <col min="5911" max="5911" width="16.28515625" style="4" customWidth="1"/>
    <col min="5912" max="6142" width="9.140625" style="4"/>
    <col min="6143" max="6143" width="4.42578125" style="4" customWidth="1"/>
    <col min="6144" max="6144" width="22.7109375" style="4" customWidth="1"/>
    <col min="6145" max="6145" width="7.28515625" style="4" customWidth="1"/>
    <col min="6146" max="6146" width="10" style="4" customWidth="1"/>
    <col min="6147" max="6148" width="9.28515625" style="4" customWidth="1"/>
    <col min="6149" max="6150" width="8.140625" style="4" customWidth="1"/>
    <col min="6151" max="6151" width="8.28515625" style="4" customWidth="1"/>
    <col min="6152" max="6152" width="10" style="4" customWidth="1"/>
    <col min="6153" max="6153" width="11" style="4" customWidth="1"/>
    <col min="6154" max="6154" width="1.85546875" style="4" customWidth="1"/>
    <col min="6155" max="6166" width="16.85546875" style="4" customWidth="1"/>
    <col min="6167" max="6167" width="16.28515625" style="4" customWidth="1"/>
    <col min="6168" max="6398" width="9.140625" style="4"/>
    <col min="6399" max="6399" width="4.42578125" style="4" customWidth="1"/>
    <col min="6400" max="6400" width="22.7109375" style="4" customWidth="1"/>
    <col min="6401" max="6401" width="7.28515625" style="4" customWidth="1"/>
    <col min="6402" max="6402" width="10" style="4" customWidth="1"/>
    <col min="6403" max="6404" width="9.28515625" style="4" customWidth="1"/>
    <col min="6405" max="6406" width="8.140625" style="4" customWidth="1"/>
    <col min="6407" max="6407" width="8.28515625" style="4" customWidth="1"/>
    <col min="6408" max="6408" width="10" style="4" customWidth="1"/>
    <col min="6409" max="6409" width="11" style="4" customWidth="1"/>
    <col min="6410" max="6410" width="1.85546875" style="4" customWidth="1"/>
    <col min="6411" max="6422" width="16.85546875" style="4" customWidth="1"/>
    <col min="6423" max="6423" width="16.28515625" style="4" customWidth="1"/>
    <col min="6424" max="6654" width="9.140625" style="4"/>
    <col min="6655" max="6655" width="4.42578125" style="4" customWidth="1"/>
    <col min="6656" max="6656" width="22.7109375" style="4" customWidth="1"/>
    <col min="6657" max="6657" width="7.28515625" style="4" customWidth="1"/>
    <col min="6658" max="6658" width="10" style="4" customWidth="1"/>
    <col min="6659" max="6660" width="9.28515625" style="4" customWidth="1"/>
    <col min="6661" max="6662" width="8.140625" style="4" customWidth="1"/>
    <col min="6663" max="6663" width="8.28515625" style="4" customWidth="1"/>
    <col min="6664" max="6664" width="10" style="4" customWidth="1"/>
    <col min="6665" max="6665" width="11" style="4" customWidth="1"/>
    <col min="6666" max="6666" width="1.85546875" style="4" customWidth="1"/>
    <col min="6667" max="6678" width="16.85546875" style="4" customWidth="1"/>
    <col min="6679" max="6679" width="16.28515625" style="4" customWidth="1"/>
    <col min="6680" max="6910" width="9.140625" style="4"/>
    <col min="6911" max="6911" width="4.42578125" style="4" customWidth="1"/>
    <col min="6912" max="6912" width="22.7109375" style="4" customWidth="1"/>
    <col min="6913" max="6913" width="7.28515625" style="4" customWidth="1"/>
    <col min="6914" max="6914" width="10" style="4" customWidth="1"/>
    <col min="6915" max="6916" width="9.28515625" style="4" customWidth="1"/>
    <col min="6917" max="6918" width="8.140625" style="4" customWidth="1"/>
    <col min="6919" max="6919" width="8.28515625" style="4" customWidth="1"/>
    <col min="6920" max="6920" width="10" style="4" customWidth="1"/>
    <col min="6921" max="6921" width="11" style="4" customWidth="1"/>
    <col min="6922" max="6922" width="1.85546875" style="4" customWidth="1"/>
    <col min="6923" max="6934" width="16.85546875" style="4" customWidth="1"/>
    <col min="6935" max="6935" width="16.28515625" style="4" customWidth="1"/>
    <col min="6936" max="7166" width="9.140625" style="4"/>
    <col min="7167" max="7167" width="4.42578125" style="4" customWidth="1"/>
    <col min="7168" max="7168" width="22.7109375" style="4" customWidth="1"/>
    <col min="7169" max="7169" width="7.28515625" style="4" customWidth="1"/>
    <col min="7170" max="7170" width="10" style="4" customWidth="1"/>
    <col min="7171" max="7172" width="9.28515625" style="4" customWidth="1"/>
    <col min="7173" max="7174" width="8.140625" style="4" customWidth="1"/>
    <col min="7175" max="7175" width="8.28515625" style="4" customWidth="1"/>
    <col min="7176" max="7176" width="10" style="4" customWidth="1"/>
    <col min="7177" max="7177" width="11" style="4" customWidth="1"/>
    <col min="7178" max="7178" width="1.85546875" style="4" customWidth="1"/>
    <col min="7179" max="7190" width="16.85546875" style="4" customWidth="1"/>
    <col min="7191" max="7191" width="16.28515625" style="4" customWidth="1"/>
    <col min="7192" max="7422" width="9.140625" style="4"/>
    <col min="7423" max="7423" width="4.42578125" style="4" customWidth="1"/>
    <col min="7424" max="7424" width="22.7109375" style="4" customWidth="1"/>
    <col min="7425" max="7425" width="7.28515625" style="4" customWidth="1"/>
    <col min="7426" max="7426" width="10" style="4" customWidth="1"/>
    <col min="7427" max="7428" width="9.28515625" style="4" customWidth="1"/>
    <col min="7429" max="7430" width="8.140625" style="4" customWidth="1"/>
    <col min="7431" max="7431" width="8.28515625" style="4" customWidth="1"/>
    <col min="7432" max="7432" width="10" style="4" customWidth="1"/>
    <col min="7433" max="7433" width="11" style="4" customWidth="1"/>
    <col min="7434" max="7434" width="1.85546875" style="4" customWidth="1"/>
    <col min="7435" max="7446" width="16.85546875" style="4" customWidth="1"/>
    <col min="7447" max="7447" width="16.28515625" style="4" customWidth="1"/>
    <col min="7448" max="7678" width="9.140625" style="4"/>
    <col min="7679" max="7679" width="4.42578125" style="4" customWidth="1"/>
    <col min="7680" max="7680" width="22.7109375" style="4" customWidth="1"/>
    <col min="7681" max="7681" width="7.28515625" style="4" customWidth="1"/>
    <col min="7682" max="7682" width="10" style="4" customWidth="1"/>
    <col min="7683" max="7684" width="9.28515625" style="4" customWidth="1"/>
    <col min="7685" max="7686" width="8.140625" style="4" customWidth="1"/>
    <col min="7687" max="7687" width="8.28515625" style="4" customWidth="1"/>
    <col min="7688" max="7688" width="10" style="4" customWidth="1"/>
    <col min="7689" max="7689" width="11" style="4" customWidth="1"/>
    <col min="7690" max="7690" width="1.85546875" style="4" customWidth="1"/>
    <col min="7691" max="7702" width="16.85546875" style="4" customWidth="1"/>
    <col min="7703" max="7703" width="16.28515625" style="4" customWidth="1"/>
    <col min="7704" max="7934" width="9.140625" style="4"/>
    <col min="7935" max="7935" width="4.42578125" style="4" customWidth="1"/>
    <col min="7936" max="7936" width="22.7109375" style="4" customWidth="1"/>
    <col min="7937" max="7937" width="7.28515625" style="4" customWidth="1"/>
    <col min="7938" max="7938" width="10" style="4" customWidth="1"/>
    <col min="7939" max="7940" width="9.28515625" style="4" customWidth="1"/>
    <col min="7941" max="7942" width="8.140625" style="4" customWidth="1"/>
    <col min="7943" max="7943" width="8.28515625" style="4" customWidth="1"/>
    <col min="7944" max="7944" width="10" style="4" customWidth="1"/>
    <col min="7945" max="7945" width="11" style="4" customWidth="1"/>
    <col min="7946" max="7946" width="1.85546875" style="4" customWidth="1"/>
    <col min="7947" max="7958" width="16.85546875" style="4" customWidth="1"/>
    <col min="7959" max="7959" width="16.28515625" style="4" customWidth="1"/>
    <col min="7960" max="8190" width="9.140625" style="4"/>
    <col min="8191" max="8191" width="4.42578125" style="4" customWidth="1"/>
    <col min="8192" max="8192" width="22.7109375" style="4" customWidth="1"/>
    <col min="8193" max="8193" width="7.28515625" style="4" customWidth="1"/>
    <col min="8194" max="8194" width="10" style="4" customWidth="1"/>
    <col min="8195" max="8196" width="9.28515625" style="4" customWidth="1"/>
    <col min="8197" max="8198" width="8.140625" style="4" customWidth="1"/>
    <col min="8199" max="8199" width="8.28515625" style="4" customWidth="1"/>
    <col min="8200" max="8200" width="10" style="4" customWidth="1"/>
    <col min="8201" max="8201" width="11" style="4" customWidth="1"/>
    <col min="8202" max="8202" width="1.85546875" style="4" customWidth="1"/>
    <col min="8203" max="8214" width="16.85546875" style="4" customWidth="1"/>
    <col min="8215" max="8215" width="16.28515625" style="4" customWidth="1"/>
    <col min="8216" max="8446" width="9.140625" style="4"/>
    <col min="8447" max="8447" width="4.42578125" style="4" customWidth="1"/>
    <col min="8448" max="8448" width="22.7109375" style="4" customWidth="1"/>
    <col min="8449" max="8449" width="7.28515625" style="4" customWidth="1"/>
    <col min="8450" max="8450" width="10" style="4" customWidth="1"/>
    <col min="8451" max="8452" width="9.28515625" style="4" customWidth="1"/>
    <col min="8453" max="8454" width="8.140625" style="4" customWidth="1"/>
    <col min="8455" max="8455" width="8.28515625" style="4" customWidth="1"/>
    <col min="8456" max="8456" width="10" style="4" customWidth="1"/>
    <col min="8457" max="8457" width="11" style="4" customWidth="1"/>
    <col min="8458" max="8458" width="1.85546875" style="4" customWidth="1"/>
    <col min="8459" max="8470" width="16.85546875" style="4" customWidth="1"/>
    <col min="8471" max="8471" width="16.28515625" style="4" customWidth="1"/>
    <col min="8472" max="8702" width="9.140625" style="4"/>
    <col min="8703" max="8703" width="4.42578125" style="4" customWidth="1"/>
    <col min="8704" max="8704" width="22.7109375" style="4" customWidth="1"/>
    <col min="8705" max="8705" width="7.28515625" style="4" customWidth="1"/>
    <col min="8706" max="8706" width="10" style="4" customWidth="1"/>
    <col min="8707" max="8708" width="9.28515625" style="4" customWidth="1"/>
    <col min="8709" max="8710" width="8.140625" style="4" customWidth="1"/>
    <col min="8711" max="8711" width="8.28515625" style="4" customWidth="1"/>
    <col min="8712" max="8712" width="10" style="4" customWidth="1"/>
    <col min="8713" max="8713" width="11" style="4" customWidth="1"/>
    <col min="8714" max="8714" width="1.85546875" style="4" customWidth="1"/>
    <col min="8715" max="8726" width="16.85546875" style="4" customWidth="1"/>
    <col min="8727" max="8727" width="16.28515625" style="4" customWidth="1"/>
    <col min="8728" max="8958" width="9.140625" style="4"/>
    <col min="8959" max="8959" width="4.42578125" style="4" customWidth="1"/>
    <col min="8960" max="8960" width="22.7109375" style="4" customWidth="1"/>
    <col min="8961" max="8961" width="7.28515625" style="4" customWidth="1"/>
    <col min="8962" max="8962" width="10" style="4" customWidth="1"/>
    <col min="8963" max="8964" width="9.28515625" style="4" customWidth="1"/>
    <col min="8965" max="8966" width="8.140625" style="4" customWidth="1"/>
    <col min="8967" max="8967" width="8.28515625" style="4" customWidth="1"/>
    <col min="8968" max="8968" width="10" style="4" customWidth="1"/>
    <col min="8969" max="8969" width="11" style="4" customWidth="1"/>
    <col min="8970" max="8970" width="1.85546875" style="4" customWidth="1"/>
    <col min="8971" max="8982" width="16.85546875" style="4" customWidth="1"/>
    <col min="8983" max="8983" width="16.28515625" style="4" customWidth="1"/>
    <col min="8984" max="9214" width="9.140625" style="4"/>
    <col min="9215" max="9215" width="4.42578125" style="4" customWidth="1"/>
    <col min="9216" max="9216" width="22.7109375" style="4" customWidth="1"/>
    <col min="9217" max="9217" width="7.28515625" style="4" customWidth="1"/>
    <col min="9218" max="9218" width="10" style="4" customWidth="1"/>
    <col min="9219" max="9220" width="9.28515625" style="4" customWidth="1"/>
    <col min="9221" max="9222" width="8.140625" style="4" customWidth="1"/>
    <col min="9223" max="9223" width="8.28515625" style="4" customWidth="1"/>
    <col min="9224" max="9224" width="10" style="4" customWidth="1"/>
    <col min="9225" max="9225" width="11" style="4" customWidth="1"/>
    <col min="9226" max="9226" width="1.85546875" style="4" customWidth="1"/>
    <col min="9227" max="9238" width="16.85546875" style="4" customWidth="1"/>
    <col min="9239" max="9239" width="16.28515625" style="4" customWidth="1"/>
    <col min="9240" max="9470" width="9.140625" style="4"/>
    <col min="9471" max="9471" width="4.42578125" style="4" customWidth="1"/>
    <col min="9472" max="9472" width="22.7109375" style="4" customWidth="1"/>
    <col min="9473" max="9473" width="7.28515625" style="4" customWidth="1"/>
    <col min="9474" max="9474" width="10" style="4" customWidth="1"/>
    <col min="9475" max="9476" width="9.28515625" style="4" customWidth="1"/>
    <col min="9477" max="9478" width="8.140625" style="4" customWidth="1"/>
    <col min="9479" max="9479" width="8.28515625" style="4" customWidth="1"/>
    <col min="9480" max="9480" width="10" style="4" customWidth="1"/>
    <col min="9481" max="9481" width="11" style="4" customWidth="1"/>
    <col min="9482" max="9482" width="1.85546875" style="4" customWidth="1"/>
    <col min="9483" max="9494" width="16.85546875" style="4" customWidth="1"/>
    <col min="9495" max="9495" width="16.28515625" style="4" customWidth="1"/>
    <col min="9496" max="9726" width="9.140625" style="4"/>
    <col min="9727" max="9727" width="4.42578125" style="4" customWidth="1"/>
    <col min="9728" max="9728" width="22.7109375" style="4" customWidth="1"/>
    <col min="9729" max="9729" width="7.28515625" style="4" customWidth="1"/>
    <col min="9730" max="9730" width="10" style="4" customWidth="1"/>
    <col min="9731" max="9732" width="9.28515625" style="4" customWidth="1"/>
    <col min="9733" max="9734" width="8.140625" style="4" customWidth="1"/>
    <col min="9735" max="9735" width="8.28515625" style="4" customWidth="1"/>
    <col min="9736" max="9736" width="10" style="4" customWidth="1"/>
    <col min="9737" max="9737" width="11" style="4" customWidth="1"/>
    <col min="9738" max="9738" width="1.85546875" style="4" customWidth="1"/>
    <col min="9739" max="9750" width="16.85546875" style="4" customWidth="1"/>
    <col min="9751" max="9751" width="16.28515625" style="4" customWidth="1"/>
    <col min="9752" max="9982" width="9.140625" style="4"/>
    <col min="9983" max="9983" width="4.42578125" style="4" customWidth="1"/>
    <col min="9984" max="9984" width="22.7109375" style="4" customWidth="1"/>
    <col min="9985" max="9985" width="7.28515625" style="4" customWidth="1"/>
    <col min="9986" max="9986" width="10" style="4" customWidth="1"/>
    <col min="9987" max="9988" width="9.28515625" style="4" customWidth="1"/>
    <col min="9989" max="9990" width="8.140625" style="4" customWidth="1"/>
    <col min="9991" max="9991" width="8.28515625" style="4" customWidth="1"/>
    <col min="9992" max="9992" width="10" style="4" customWidth="1"/>
    <col min="9993" max="9993" width="11" style="4" customWidth="1"/>
    <col min="9994" max="9994" width="1.85546875" style="4" customWidth="1"/>
    <col min="9995" max="10006" width="16.85546875" style="4" customWidth="1"/>
    <col min="10007" max="10007" width="16.28515625" style="4" customWidth="1"/>
    <col min="10008" max="10238" width="9.140625" style="4"/>
    <col min="10239" max="10239" width="4.42578125" style="4" customWidth="1"/>
    <col min="10240" max="10240" width="22.7109375" style="4" customWidth="1"/>
    <col min="10241" max="10241" width="7.28515625" style="4" customWidth="1"/>
    <col min="10242" max="10242" width="10" style="4" customWidth="1"/>
    <col min="10243" max="10244" width="9.28515625" style="4" customWidth="1"/>
    <col min="10245" max="10246" width="8.140625" style="4" customWidth="1"/>
    <col min="10247" max="10247" width="8.28515625" style="4" customWidth="1"/>
    <col min="10248" max="10248" width="10" style="4" customWidth="1"/>
    <col min="10249" max="10249" width="11" style="4" customWidth="1"/>
    <col min="10250" max="10250" width="1.85546875" style="4" customWidth="1"/>
    <col min="10251" max="10262" width="16.85546875" style="4" customWidth="1"/>
    <col min="10263" max="10263" width="16.28515625" style="4" customWidth="1"/>
    <col min="10264" max="10494" width="9.140625" style="4"/>
    <col min="10495" max="10495" width="4.42578125" style="4" customWidth="1"/>
    <col min="10496" max="10496" width="22.7109375" style="4" customWidth="1"/>
    <col min="10497" max="10497" width="7.28515625" style="4" customWidth="1"/>
    <col min="10498" max="10498" width="10" style="4" customWidth="1"/>
    <col min="10499" max="10500" width="9.28515625" style="4" customWidth="1"/>
    <col min="10501" max="10502" width="8.140625" style="4" customWidth="1"/>
    <col min="10503" max="10503" width="8.28515625" style="4" customWidth="1"/>
    <col min="10504" max="10504" width="10" style="4" customWidth="1"/>
    <col min="10505" max="10505" width="11" style="4" customWidth="1"/>
    <col min="10506" max="10506" width="1.85546875" style="4" customWidth="1"/>
    <col min="10507" max="10518" width="16.85546875" style="4" customWidth="1"/>
    <col min="10519" max="10519" width="16.28515625" style="4" customWidth="1"/>
    <col min="10520" max="10750" width="9.140625" style="4"/>
    <col min="10751" max="10751" width="4.42578125" style="4" customWidth="1"/>
    <col min="10752" max="10752" width="22.7109375" style="4" customWidth="1"/>
    <col min="10753" max="10753" width="7.28515625" style="4" customWidth="1"/>
    <col min="10754" max="10754" width="10" style="4" customWidth="1"/>
    <col min="10755" max="10756" width="9.28515625" style="4" customWidth="1"/>
    <col min="10757" max="10758" width="8.140625" style="4" customWidth="1"/>
    <col min="10759" max="10759" width="8.28515625" style="4" customWidth="1"/>
    <col min="10760" max="10760" width="10" style="4" customWidth="1"/>
    <col min="10761" max="10761" width="11" style="4" customWidth="1"/>
    <col min="10762" max="10762" width="1.85546875" style="4" customWidth="1"/>
    <col min="10763" max="10774" width="16.85546875" style="4" customWidth="1"/>
    <col min="10775" max="10775" width="16.28515625" style="4" customWidth="1"/>
    <col min="10776" max="11006" width="9.140625" style="4"/>
    <col min="11007" max="11007" width="4.42578125" style="4" customWidth="1"/>
    <col min="11008" max="11008" width="22.7109375" style="4" customWidth="1"/>
    <col min="11009" max="11009" width="7.28515625" style="4" customWidth="1"/>
    <col min="11010" max="11010" width="10" style="4" customWidth="1"/>
    <col min="11011" max="11012" width="9.28515625" style="4" customWidth="1"/>
    <col min="11013" max="11014" width="8.140625" style="4" customWidth="1"/>
    <col min="11015" max="11015" width="8.28515625" style="4" customWidth="1"/>
    <col min="11016" max="11016" width="10" style="4" customWidth="1"/>
    <col min="11017" max="11017" width="11" style="4" customWidth="1"/>
    <col min="11018" max="11018" width="1.85546875" style="4" customWidth="1"/>
    <col min="11019" max="11030" width="16.85546875" style="4" customWidth="1"/>
    <col min="11031" max="11031" width="16.28515625" style="4" customWidth="1"/>
    <col min="11032" max="11262" width="9.140625" style="4"/>
    <col min="11263" max="11263" width="4.42578125" style="4" customWidth="1"/>
    <col min="11264" max="11264" width="22.7109375" style="4" customWidth="1"/>
    <col min="11265" max="11265" width="7.28515625" style="4" customWidth="1"/>
    <col min="11266" max="11266" width="10" style="4" customWidth="1"/>
    <col min="11267" max="11268" width="9.28515625" style="4" customWidth="1"/>
    <col min="11269" max="11270" width="8.140625" style="4" customWidth="1"/>
    <col min="11271" max="11271" width="8.28515625" style="4" customWidth="1"/>
    <col min="11272" max="11272" width="10" style="4" customWidth="1"/>
    <col min="11273" max="11273" width="11" style="4" customWidth="1"/>
    <col min="11274" max="11274" width="1.85546875" style="4" customWidth="1"/>
    <col min="11275" max="11286" width="16.85546875" style="4" customWidth="1"/>
    <col min="11287" max="11287" width="16.28515625" style="4" customWidth="1"/>
    <col min="11288" max="11518" width="9.140625" style="4"/>
    <col min="11519" max="11519" width="4.42578125" style="4" customWidth="1"/>
    <col min="11520" max="11520" width="22.7109375" style="4" customWidth="1"/>
    <col min="11521" max="11521" width="7.28515625" style="4" customWidth="1"/>
    <col min="11522" max="11522" width="10" style="4" customWidth="1"/>
    <col min="11523" max="11524" width="9.28515625" style="4" customWidth="1"/>
    <col min="11525" max="11526" width="8.140625" style="4" customWidth="1"/>
    <col min="11527" max="11527" width="8.28515625" style="4" customWidth="1"/>
    <col min="11528" max="11528" width="10" style="4" customWidth="1"/>
    <col min="11529" max="11529" width="11" style="4" customWidth="1"/>
    <col min="11530" max="11530" width="1.85546875" style="4" customWidth="1"/>
    <col min="11531" max="11542" width="16.85546875" style="4" customWidth="1"/>
    <col min="11543" max="11543" width="16.28515625" style="4" customWidth="1"/>
    <col min="11544" max="11774" width="9.140625" style="4"/>
    <col min="11775" max="11775" width="4.42578125" style="4" customWidth="1"/>
    <col min="11776" max="11776" width="22.7109375" style="4" customWidth="1"/>
    <col min="11777" max="11777" width="7.28515625" style="4" customWidth="1"/>
    <col min="11778" max="11778" width="10" style="4" customWidth="1"/>
    <col min="11779" max="11780" width="9.28515625" style="4" customWidth="1"/>
    <col min="11781" max="11782" width="8.140625" style="4" customWidth="1"/>
    <col min="11783" max="11783" width="8.28515625" style="4" customWidth="1"/>
    <col min="11784" max="11784" width="10" style="4" customWidth="1"/>
    <col min="11785" max="11785" width="11" style="4" customWidth="1"/>
    <col min="11786" max="11786" width="1.85546875" style="4" customWidth="1"/>
    <col min="11787" max="11798" width="16.85546875" style="4" customWidth="1"/>
    <col min="11799" max="11799" width="16.28515625" style="4" customWidth="1"/>
    <col min="11800" max="12030" width="9.140625" style="4"/>
    <col min="12031" max="12031" width="4.42578125" style="4" customWidth="1"/>
    <col min="12032" max="12032" width="22.7109375" style="4" customWidth="1"/>
    <col min="12033" max="12033" width="7.28515625" style="4" customWidth="1"/>
    <col min="12034" max="12034" width="10" style="4" customWidth="1"/>
    <col min="12035" max="12036" width="9.28515625" style="4" customWidth="1"/>
    <col min="12037" max="12038" width="8.140625" style="4" customWidth="1"/>
    <col min="12039" max="12039" width="8.28515625" style="4" customWidth="1"/>
    <col min="12040" max="12040" width="10" style="4" customWidth="1"/>
    <col min="12041" max="12041" width="11" style="4" customWidth="1"/>
    <col min="12042" max="12042" width="1.85546875" style="4" customWidth="1"/>
    <col min="12043" max="12054" width="16.85546875" style="4" customWidth="1"/>
    <col min="12055" max="12055" width="16.28515625" style="4" customWidth="1"/>
    <col min="12056" max="12286" width="9.140625" style="4"/>
    <col min="12287" max="12287" width="4.42578125" style="4" customWidth="1"/>
    <col min="12288" max="12288" width="22.7109375" style="4" customWidth="1"/>
    <col min="12289" max="12289" width="7.28515625" style="4" customWidth="1"/>
    <col min="12290" max="12290" width="10" style="4" customWidth="1"/>
    <col min="12291" max="12292" width="9.28515625" style="4" customWidth="1"/>
    <col min="12293" max="12294" width="8.140625" style="4" customWidth="1"/>
    <col min="12295" max="12295" width="8.28515625" style="4" customWidth="1"/>
    <col min="12296" max="12296" width="10" style="4" customWidth="1"/>
    <col min="12297" max="12297" width="11" style="4" customWidth="1"/>
    <col min="12298" max="12298" width="1.85546875" style="4" customWidth="1"/>
    <col min="12299" max="12310" width="16.85546875" style="4" customWidth="1"/>
    <col min="12311" max="12311" width="16.28515625" style="4" customWidth="1"/>
    <col min="12312" max="12542" width="9.140625" style="4"/>
    <col min="12543" max="12543" width="4.42578125" style="4" customWidth="1"/>
    <col min="12544" max="12544" width="22.7109375" style="4" customWidth="1"/>
    <col min="12545" max="12545" width="7.28515625" style="4" customWidth="1"/>
    <col min="12546" max="12546" width="10" style="4" customWidth="1"/>
    <col min="12547" max="12548" width="9.28515625" style="4" customWidth="1"/>
    <col min="12549" max="12550" width="8.140625" style="4" customWidth="1"/>
    <col min="12551" max="12551" width="8.28515625" style="4" customWidth="1"/>
    <col min="12552" max="12552" width="10" style="4" customWidth="1"/>
    <col min="12553" max="12553" width="11" style="4" customWidth="1"/>
    <col min="12554" max="12554" width="1.85546875" style="4" customWidth="1"/>
    <col min="12555" max="12566" width="16.85546875" style="4" customWidth="1"/>
    <col min="12567" max="12567" width="16.28515625" style="4" customWidth="1"/>
    <col min="12568" max="12798" width="9.140625" style="4"/>
    <col min="12799" max="12799" width="4.42578125" style="4" customWidth="1"/>
    <col min="12800" max="12800" width="22.7109375" style="4" customWidth="1"/>
    <col min="12801" max="12801" width="7.28515625" style="4" customWidth="1"/>
    <col min="12802" max="12802" width="10" style="4" customWidth="1"/>
    <col min="12803" max="12804" width="9.28515625" style="4" customWidth="1"/>
    <col min="12805" max="12806" width="8.140625" style="4" customWidth="1"/>
    <col min="12807" max="12807" width="8.28515625" style="4" customWidth="1"/>
    <col min="12808" max="12808" width="10" style="4" customWidth="1"/>
    <col min="12809" max="12809" width="11" style="4" customWidth="1"/>
    <col min="12810" max="12810" width="1.85546875" style="4" customWidth="1"/>
    <col min="12811" max="12822" width="16.85546875" style="4" customWidth="1"/>
    <col min="12823" max="12823" width="16.28515625" style="4" customWidth="1"/>
    <col min="12824" max="13054" width="9.140625" style="4"/>
    <col min="13055" max="13055" width="4.42578125" style="4" customWidth="1"/>
    <col min="13056" max="13056" width="22.7109375" style="4" customWidth="1"/>
    <col min="13057" max="13057" width="7.28515625" style="4" customWidth="1"/>
    <col min="13058" max="13058" width="10" style="4" customWidth="1"/>
    <col min="13059" max="13060" width="9.28515625" style="4" customWidth="1"/>
    <col min="13061" max="13062" width="8.140625" style="4" customWidth="1"/>
    <col min="13063" max="13063" width="8.28515625" style="4" customWidth="1"/>
    <col min="13064" max="13064" width="10" style="4" customWidth="1"/>
    <col min="13065" max="13065" width="11" style="4" customWidth="1"/>
    <col min="13066" max="13066" width="1.85546875" style="4" customWidth="1"/>
    <col min="13067" max="13078" width="16.85546875" style="4" customWidth="1"/>
    <col min="13079" max="13079" width="16.28515625" style="4" customWidth="1"/>
    <col min="13080" max="13310" width="9.140625" style="4"/>
    <col min="13311" max="13311" width="4.42578125" style="4" customWidth="1"/>
    <col min="13312" max="13312" width="22.7109375" style="4" customWidth="1"/>
    <col min="13313" max="13313" width="7.28515625" style="4" customWidth="1"/>
    <col min="13314" max="13314" width="10" style="4" customWidth="1"/>
    <col min="13315" max="13316" width="9.28515625" style="4" customWidth="1"/>
    <col min="13317" max="13318" width="8.140625" style="4" customWidth="1"/>
    <col min="13319" max="13319" width="8.28515625" style="4" customWidth="1"/>
    <col min="13320" max="13320" width="10" style="4" customWidth="1"/>
    <col min="13321" max="13321" width="11" style="4" customWidth="1"/>
    <col min="13322" max="13322" width="1.85546875" style="4" customWidth="1"/>
    <col min="13323" max="13334" width="16.85546875" style="4" customWidth="1"/>
    <col min="13335" max="13335" width="16.28515625" style="4" customWidth="1"/>
    <col min="13336" max="13566" width="9.140625" style="4"/>
    <col min="13567" max="13567" width="4.42578125" style="4" customWidth="1"/>
    <col min="13568" max="13568" width="22.7109375" style="4" customWidth="1"/>
    <col min="13569" max="13569" width="7.28515625" style="4" customWidth="1"/>
    <col min="13570" max="13570" width="10" style="4" customWidth="1"/>
    <col min="13571" max="13572" width="9.28515625" style="4" customWidth="1"/>
    <col min="13573" max="13574" width="8.140625" style="4" customWidth="1"/>
    <col min="13575" max="13575" width="8.28515625" style="4" customWidth="1"/>
    <col min="13576" max="13576" width="10" style="4" customWidth="1"/>
    <col min="13577" max="13577" width="11" style="4" customWidth="1"/>
    <col min="13578" max="13578" width="1.85546875" style="4" customWidth="1"/>
    <col min="13579" max="13590" width="16.85546875" style="4" customWidth="1"/>
    <col min="13591" max="13591" width="16.28515625" style="4" customWidth="1"/>
    <col min="13592" max="13822" width="9.140625" style="4"/>
    <col min="13823" max="13823" width="4.42578125" style="4" customWidth="1"/>
    <col min="13824" max="13824" width="22.7109375" style="4" customWidth="1"/>
    <col min="13825" max="13825" width="7.28515625" style="4" customWidth="1"/>
    <col min="13826" max="13826" width="10" style="4" customWidth="1"/>
    <col min="13827" max="13828" width="9.28515625" style="4" customWidth="1"/>
    <col min="13829" max="13830" width="8.140625" style="4" customWidth="1"/>
    <col min="13831" max="13831" width="8.28515625" style="4" customWidth="1"/>
    <col min="13832" max="13832" width="10" style="4" customWidth="1"/>
    <col min="13833" max="13833" width="11" style="4" customWidth="1"/>
    <col min="13834" max="13834" width="1.85546875" style="4" customWidth="1"/>
    <col min="13835" max="13846" width="16.85546875" style="4" customWidth="1"/>
    <col min="13847" max="13847" width="16.28515625" style="4" customWidth="1"/>
    <col min="13848" max="14078" width="9.140625" style="4"/>
    <col min="14079" max="14079" width="4.42578125" style="4" customWidth="1"/>
    <col min="14080" max="14080" width="22.7109375" style="4" customWidth="1"/>
    <col min="14081" max="14081" width="7.28515625" style="4" customWidth="1"/>
    <col min="14082" max="14082" width="10" style="4" customWidth="1"/>
    <col min="14083" max="14084" width="9.28515625" style="4" customWidth="1"/>
    <col min="14085" max="14086" width="8.140625" style="4" customWidth="1"/>
    <col min="14087" max="14087" width="8.28515625" style="4" customWidth="1"/>
    <col min="14088" max="14088" width="10" style="4" customWidth="1"/>
    <col min="14089" max="14089" width="11" style="4" customWidth="1"/>
    <col min="14090" max="14090" width="1.85546875" style="4" customWidth="1"/>
    <col min="14091" max="14102" width="16.85546875" style="4" customWidth="1"/>
    <col min="14103" max="14103" width="16.28515625" style="4" customWidth="1"/>
    <col min="14104" max="14334" width="9.140625" style="4"/>
    <col min="14335" max="14335" width="4.42578125" style="4" customWidth="1"/>
    <col min="14336" max="14336" width="22.7109375" style="4" customWidth="1"/>
    <col min="14337" max="14337" width="7.28515625" style="4" customWidth="1"/>
    <col min="14338" max="14338" width="10" style="4" customWidth="1"/>
    <col min="14339" max="14340" width="9.28515625" style="4" customWidth="1"/>
    <col min="14341" max="14342" width="8.140625" style="4" customWidth="1"/>
    <col min="14343" max="14343" width="8.28515625" style="4" customWidth="1"/>
    <col min="14344" max="14344" width="10" style="4" customWidth="1"/>
    <col min="14345" max="14345" width="11" style="4" customWidth="1"/>
    <col min="14346" max="14346" width="1.85546875" style="4" customWidth="1"/>
    <col min="14347" max="14358" width="16.85546875" style="4" customWidth="1"/>
    <col min="14359" max="14359" width="16.28515625" style="4" customWidth="1"/>
    <col min="14360" max="14590" width="9.140625" style="4"/>
    <col min="14591" max="14591" width="4.42578125" style="4" customWidth="1"/>
    <col min="14592" max="14592" width="22.7109375" style="4" customWidth="1"/>
    <col min="14593" max="14593" width="7.28515625" style="4" customWidth="1"/>
    <col min="14594" max="14594" width="10" style="4" customWidth="1"/>
    <col min="14595" max="14596" width="9.28515625" style="4" customWidth="1"/>
    <col min="14597" max="14598" width="8.140625" style="4" customWidth="1"/>
    <col min="14599" max="14599" width="8.28515625" style="4" customWidth="1"/>
    <col min="14600" max="14600" width="10" style="4" customWidth="1"/>
    <col min="14601" max="14601" width="11" style="4" customWidth="1"/>
    <col min="14602" max="14602" width="1.85546875" style="4" customWidth="1"/>
    <col min="14603" max="14614" width="16.85546875" style="4" customWidth="1"/>
    <col min="14615" max="14615" width="16.28515625" style="4" customWidth="1"/>
    <col min="14616" max="14846" width="9.140625" style="4"/>
    <col min="14847" max="14847" width="4.42578125" style="4" customWidth="1"/>
    <col min="14848" max="14848" width="22.7109375" style="4" customWidth="1"/>
    <col min="14849" max="14849" width="7.28515625" style="4" customWidth="1"/>
    <col min="14850" max="14850" width="10" style="4" customWidth="1"/>
    <col min="14851" max="14852" width="9.28515625" style="4" customWidth="1"/>
    <col min="14853" max="14854" width="8.140625" style="4" customWidth="1"/>
    <col min="14855" max="14855" width="8.28515625" style="4" customWidth="1"/>
    <col min="14856" max="14856" width="10" style="4" customWidth="1"/>
    <col min="14857" max="14857" width="11" style="4" customWidth="1"/>
    <col min="14858" max="14858" width="1.85546875" style="4" customWidth="1"/>
    <col min="14859" max="14870" width="16.85546875" style="4" customWidth="1"/>
    <col min="14871" max="14871" width="16.28515625" style="4" customWidth="1"/>
    <col min="14872" max="15102" width="9.140625" style="4"/>
    <col min="15103" max="15103" width="4.42578125" style="4" customWidth="1"/>
    <col min="15104" max="15104" width="22.7109375" style="4" customWidth="1"/>
    <col min="15105" max="15105" width="7.28515625" style="4" customWidth="1"/>
    <col min="15106" max="15106" width="10" style="4" customWidth="1"/>
    <col min="15107" max="15108" width="9.28515625" style="4" customWidth="1"/>
    <col min="15109" max="15110" width="8.140625" style="4" customWidth="1"/>
    <col min="15111" max="15111" width="8.28515625" style="4" customWidth="1"/>
    <col min="15112" max="15112" width="10" style="4" customWidth="1"/>
    <col min="15113" max="15113" width="11" style="4" customWidth="1"/>
    <col min="15114" max="15114" width="1.85546875" style="4" customWidth="1"/>
    <col min="15115" max="15126" width="16.85546875" style="4" customWidth="1"/>
    <col min="15127" max="15127" width="16.28515625" style="4" customWidth="1"/>
    <col min="15128" max="15358" width="9.140625" style="4"/>
    <col min="15359" max="15359" width="4.42578125" style="4" customWidth="1"/>
    <col min="15360" max="15360" width="22.7109375" style="4" customWidth="1"/>
    <col min="15361" max="15361" width="7.28515625" style="4" customWidth="1"/>
    <col min="15362" max="15362" width="10" style="4" customWidth="1"/>
    <col min="15363" max="15364" width="9.28515625" style="4" customWidth="1"/>
    <col min="15365" max="15366" width="8.140625" style="4" customWidth="1"/>
    <col min="15367" max="15367" width="8.28515625" style="4" customWidth="1"/>
    <col min="15368" max="15368" width="10" style="4" customWidth="1"/>
    <col min="15369" max="15369" width="11" style="4" customWidth="1"/>
    <col min="15370" max="15370" width="1.85546875" style="4" customWidth="1"/>
    <col min="15371" max="15382" width="16.85546875" style="4" customWidth="1"/>
    <col min="15383" max="15383" width="16.28515625" style="4" customWidth="1"/>
    <col min="15384" max="15614" width="9.140625" style="4"/>
    <col min="15615" max="15615" width="4.42578125" style="4" customWidth="1"/>
    <col min="15616" max="15616" width="22.7109375" style="4" customWidth="1"/>
    <col min="15617" max="15617" width="7.28515625" style="4" customWidth="1"/>
    <col min="15618" max="15618" width="10" style="4" customWidth="1"/>
    <col min="15619" max="15620" width="9.28515625" style="4" customWidth="1"/>
    <col min="15621" max="15622" width="8.140625" style="4" customWidth="1"/>
    <col min="15623" max="15623" width="8.28515625" style="4" customWidth="1"/>
    <col min="15624" max="15624" width="10" style="4" customWidth="1"/>
    <col min="15625" max="15625" width="11" style="4" customWidth="1"/>
    <col min="15626" max="15626" width="1.85546875" style="4" customWidth="1"/>
    <col min="15627" max="15638" width="16.85546875" style="4" customWidth="1"/>
    <col min="15639" max="15639" width="16.28515625" style="4" customWidth="1"/>
    <col min="15640" max="15870" width="9.140625" style="4"/>
    <col min="15871" max="15871" width="4.42578125" style="4" customWidth="1"/>
    <col min="15872" max="15872" width="22.7109375" style="4" customWidth="1"/>
    <col min="15873" max="15873" width="7.28515625" style="4" customWidth="1"/>
    <col min="15874" max="15874" width="10" style="4" customWidth="1"/>
    <col min="15875" max="15876" width="9.28515625" style="4" customWidth="1"/>
    <col min="15877" max="15878" width="8.140625" style="4" customWidth="1"/>
    <col min="15879" max="15879" width="8.28515625" style="4" customWidth="1"/>
    <col min="15880" max="15880" width="10" style="4" customWidth="1"/>
    <col min="15881" max="15881" width="11" style="4" customWidth="1"/>
    <col min="15882" max="15882" width="1.85546875" style="4" customWidth="1"/>
    <col min="15883" max="15894" width="16.85546875" style="4" customWidth="1"/>
    <col min="15895" max="15895" width="16.28515625" style="4" customWidth="1"/>
    <col min="15896" max="16126" width="9.140625" style="4"/>
    <col min="16127" max="16127" width="4.42578125" style="4" customWidth="1"/>
    <col min="16128" max="16128" width="22.7109375" style="4" customWidth="1"/>
    <col min="16129" max="16129" width="7.28515625" style="4" customWidth="1"/>
    <col min="16130" max="16130" width="10" style="4" customWidth="1"/>
    <col min="16131" max="16132" width="9.28515625" style="4" customWidth="1"/>
    <col min="16133" max="16134" width="8.140625" style="4" customWidth="1"/>
    <col min="16135" max="16135" width="8.28515625" style="4" customWidth="1"/>
    <col min="16136" max="16136" width="10" style="4" customWidth="1"/>
    <col min="16137" max="16137" width="11" style="4" customWidth="1"/>
    <col min="16138" max="16138" width="1.85546875" style="4" customWidth="1"/>
    <col min="16139" max="16150" width="16.85546875" style="4" customWidth="1"/>
    <col min="16151" max="16151" width="16.28515625" style="4" customWidth="1"/>
    <col min="16152" max="16384" width="9.140625" style="4"/>
  </cols>
  <sheetData>
    <row r="2" spans="1:24" x14ac:dyDescent="0.2">
      <c r="A2" s="4"/>
      <c r="B2" s="4"/>
      <c r="C2" s="4"/>
      <c r="D2" s="4"/>
    </row>
    <row r="5" spans="1:24" x14ac:dyDescent="0.2">
      <c r="A5" s="228" t="s">
        <v>0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9" spans="1:24" s="10" customFormat="1" ht="24.75" customHeight="1" x14ac:dyDescent="0.25">
      <c r="A9" s="229" t="s">
        <v>430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9"/>
      <c r="M9" s="223">
        <v>2018</v>
      </c>
      <c r="N9" s="224"/>
      <c r="O9" s="224"/>
      <c r="P9" s="224"/>
      <c r="Q9" s="224"/>
      <c r="R9" s="225"/>
      <c r="S9" s="226">
        <v>2017</v>
      </c>
      <c r="T9" s="224"/>
      <c r="U9" s="224"/>
      <c r="V9" s="224"/>
      <c r="W9" s="227"/>
    </row>
    <row r="10" spans="1:24" s="10" customFormat="1" x14ac:dyDescent="0.2">
      <c r="A10" s="230" t="s">
        <v>1</v>
      </c>
      <c r="B10" s="230" t="s">
        <v>2</v>
      </c>
      <c r="C10" s="230" t="s">
        <v>3</v>
      </c>
      <c r="D10" s="230" t="s">
        <v>4</v>
      </c>
      <c r="E10" s="231" t="s">
        <v>5</v>
      </c>
      <c r="F10" s="232"/>
      <c r="G10" s="237" t="s">
        <v>6</v>
      </c>
      <c r="H10" s="237"/>
      <c r="I10" s="237"/>
      <c r="J10" s="68" t="s">
        <v>7</v>
      </c>
      <c r="K10" s="87" t="s">
        <v>8</v>
      </c>
      <c r="L10" s="13"/>
      <c r="M10" s="14">
        <v>43219</v>
      </c>
      <c r="N10" s="140">
        <v>43205</v>
      </c>
      <c r="O10" s="140">
        <v>43197</v>
      </c>
      <c r="P10" s="140">
        <v>43184</v>
      </c>
      <c r="Q10" s="140">
        <v>43176</v>
      </c>
      <c r="R10" s="178">
        <v>43135</v>
      </c>
      <c r="S10" s="143">
        <v>43079</v>
      </c>
      <c r="T10" s="14">
        <v>42994</v>
      </c>
      <c r="U10" s="14">
        <v>42903</v>
      </c>
      <c r="V10" s="14">
        <v>42897</v>
      </c>
      <c r="W10" s="14">
        <v>42868</v>
      </c>
      <c r="X10" s="88"/>
    </row>
    <row r="11" spans="1:24" s="10" customFormat="1" x14ac:dyDescent="0.2">
      <c r="A11" s="230"/>
      <c r="B11" s="230"/>
      <c r="C11" s="230"/>
      <c r="D11" s="230"/>
      <c r="E11" s="233"/>
      <c r="F11" s="234"/>
      <c r="G11" s="238">
        <v>1</v>
      </c>
      <c r="H11" s="238">
        <v>2</v>
      </c>
      <c r="I11" s="240">
        <v>3</v>
      </c>
      <c r="J11" s="69" t="s">
        <v>9</v>
      </c>
      <c r="K11" s="89" t="s">
        <v>10</v>
      </c>
      <c r="L11" s="13"/>
      <c r="M11" s="17" t="s">
        <v>21</v>
      </c>
      <c r="N11" s="196" t="s">
        <v>21</v>
      </c>
      <c r="O11" s="196" t="s">
        <v>587</v>
      </c>
      <c r="P11" s="196" t="s">
        <v>13</v>
      </c>
      <c r="Q11" s="196" t="s">
        <v>21</v>
      </c>
      <c r="R11" s="179" t="s">
        <v>18</v>
      </c>
      <c r="S11" s="19" t="s">
        <v>425</v>
      </c>
      <c r="T11" s="17" t="s">
        <v>13</v>
      </c>
      <c r="U11" s="17" t="s">
        <v>13</v>
      </c>
      <c r="V11" s="17" t="s">
        <v>17</v>
      </c>
      <c r="W11" s="17" t="s">
        <v>13</v>
      </c>
      <c r="X11" s="90"/>
    </row>
    <row r="12" spans="1:24" s="10" customFormat="1" x14ac:dyDescent="0.2">
      <c r="A12" s="230"/>
      <c r="B12" s="230"/>
      <c r="C12" s="230"/>
      <c r="D12" s="230"/>
      <c r="E12" s="235"/>
      <c r="F12" s="236"/>
      <c r="G12" s="238"/>
      <c r="H12" s="238"/>
      <c r="I12" s="240"/>
      <c r="J12" s="70" t="s">
        <v>10</v>
      </c>
      <c r="K12" s="92" t="s">
        <v>23</v>
      </c>
      <c r="L12" s="22"/>
      <c r="M12" s="26" t="s">
        <v>46</v>
      </c>
      <c r="N12" s="197" t="s">
        <v>42</v>
      </c>
      <c r="O12" s="197" t="s">
        <v>37</v>
      </c>
      <c r="P12" s="197" t="s">
        <v>39</v>
      </c>
      <c r="Q12" s="197" t="s">
        <v>44</v>
      </c>
      <c r="R12" s="180" t="s">
        <v>584</v>
      </c>
      <c r="S12" s="93" t="s">
        <v>35</v>
      </c>
      <c r="T12" s="23" t="s">
        <v>480</v>
      </c>
      <c r="U12" s="23" t="s">
        <v>479</v>
      </c>
      <c r="V12" s="26" t="s">
        <v>40</v>
      </c>
      <c r="W12" s="26" t="s">
        <v>431</v>
      </c>
      <c r="X12" s="94"/>
    </row>
    <row r="13" spans="1:24" x14ac:dyDescent="0.2">
      <c r="M13" s="103"/>
      <c r="N13" s="103"/>
      <c r="O13" s="103"/>
      <c r="P13" s="103"/>
      <c r="Q13" s="103"/>
      <c r="R13" s="186"/>
      <c r="S13" s="103"/>
      <c r="T13" s="103"/>
      <c r="U13" s="103"/>
      <c r="V13" s="103"/>
      <c r="W13" s="103"/>
      <c r="X13" s="3"/>
    </row>
    <row r="14" spans="1:24" ht="14.1" customHeight="1" x14ac:dyDescent="0.25">
      <c r="A14" s="28">
        <f t="shared" ref="A14:A77" si="0">A13+1</f>
        <v>1</v>
      </c>
      <c r="B14" s="42" t="s">
        <v>432</v>
      </c>
      <c r="C14" s="30">
        <v>498</v>
      </c>
      <c r="D14" s="31" t="s">
        <v>41</v>
      </c>
      <c r="E14" s="32">
        <f t="shared" ref="E14:E45" si="1">MAX(M14:S14)</f>
        <v>583</v>
      </c>
      <c r="F14" s="32" t="str">
        <f>VLOOKUP(E14,Tab!$Q$2:$R$255,2,TRUE)</f>
        <v>B</v>
      </c>
      <c r="G14" s="33">
        <f t="shared" ref="G14:G45" si="2">LARGE(M14:W14,1)</f>
        <v>583</v>
      </c>
      <c r="H14" s="33">
        <f t="shared" ref="H14:H45" si="3">LARGE(M14:W14,2)</f>
        <v>578</v>
      </c>
      <c r="I14" s="33">
        <f t="shared" ref="I14:I45" si="4">LARGE(M14:W14,3)</f>
        <v>578</v>
      </c>
      <c r="J14" s="34">
        <f t="shared" ref="J14:J45" si="5">SUM(G14:I14)</f>
        <v>1739</v>
      </c>
      <c r="K14" s="35">
        <f t="shared" ref="K14:K45" si="6">J14/3</f>
        <v>579.66666666666663</v>
      </c>
      <c r="L14" s="36"/>
      <c r="M14" s="38">
        <v>0</v>
      </c>
      <c r="N14" s="38">
        <v>578</v>
      </c>
      <c r="O14" s="38">
        <v>0</v>
      </c>
      <c r="P14" s="38">
        <v>583</v>
      </c>
      <c r="Q14" s="38">
        <v>0</v>
      </c>
      <c r="R14" s="152">
        <v>0</v>
      </c>
      <c r="S14" s="64">
        <v>0</v>
      </c>
      <c r="T14" s="38">
        <v>0</v>
      </c>
      <c r="U14" s="38">
        <v>0</v>
      </c>
      <c r="V14" s="38">
        <v>578</v>
      </c>
      <c r="W14" s="38">
        <v>0</v>
      </c>
      <c r="X14" s="97"/>
    </row>
    <row r="15" spans="1:24" ht="14.1" customHeight="1" x14ac:dyDescent="0.25">
      <c r="A15" s="28">
        <f t="shared" si="0"/>
        <v>2</v>
      </c>
      <c r="B15" s="42" t="s">
        <v>148</v>
      </c>
      <c r="C15" s="30">
        <v>602</v>
      </c>
      <c r="D15" s="31" t="s">
        <v>83</v>
      </c>
      <c r="E15" s="32">
        <f t="shared" si="1"/>
        <v>570</v>
      </c>
      <c r="F15" s="32" t="str">
        <f>VLOOKUP(E15,Tab!$Q$2:$R$255,2,TRUE)</f>
        <v>C</v>
      </c>
      <c r="G15" s="33">
        <f t="shared" si="2"/>
        <v>574</v>
      </c>
      <c r="H15" s="33">
        <f t="shared" si="3"/>
        <v>570</v>
      </c>
      <c r="I15" s="33">
        <f t="shared" si="4"/>
        <v>567</v>
      </c>
      <c r="J15" s="34">
        <f t="shared" si="5"/>
        <v>1711</v>
      </c>
      <c r="K15" s="35">
        <f t="shared" si="6"/>
        <v>570.33333333333337</v>
      </c>
      <c r="L15" s="36"/>
      <c r="M15" s="38">
        <v>0</v>
      </c>
      <c r="N15" s="38">
        <v>570</v>
      </c>
      <c r="O15" s="38">
        <v>0</v>
      </c>
      <c r="P15" s="38">
        <v>567</v>
      </c>
      <c r="Q15" s="38">
        <v>0</v>
      </c>
      <c r="R15" s="152">
        <v>0</v>
      </c>
      <c r="S15" s="64">
        <v>0</v>
      </c>
      <c r="T15" s="38">
        <v>0</v>
      </c>
      <c r="U15" s="38">
        <v>0</v>
      </c>
      <c r="V15" s="38">
        <v>557</v>
      </c>
      <c r="W15" s="38">
        <v>574</v>
      </c>
      <c r="X15" s="97"/>
    </row>
    <row r="16" spans="1:24" ht="14.1" customHeight="1" x14ac:dyDescent="0.25">
      <c r="A16" s="28">
        <f t="shared" si="0"/>
        <v>3</v>
      </c>
      <c r="B16" s="39" t="s">
        <v>50</v>
      </c>
      <c r="C16" s="40">
        <v>11945</v>
      </c>
      <c r="D16" s="41" t="s">
        <v>51</v>
      </c>
      <c r="E16" s="32">
        <f t="shared" si="1"/>
        <v>575</v>
      </c>
      <c r="F16" s="32" t="str">
        <f>VLOOKUP(E16,Tab!$Q$2:$R$255,2,TRUE)</f>
        <v>B</v>
      </c>
      <c r="G16" s="33">
        <f t="shared" si="2"/>
        <v>575</v>
      </c>
      <c r="H16" s="33">
        <f t="shared" si="3"/>
        <v>566</v>
      </c>
      <c r="I16" s="33">
        <f t="shared" si="4"/>
        <v>561</v>
      </c>
      <c r="J16" s="34">
        <f t="shared" si="5"/>
        <v>1702</v>
      </c>
      <c r="K16" s="35">
        <f t="shared" si="6"/>
        <v>567.33333333333337</v>
      </c>
      <c r="L16" s="36"/>
      <c r="M16" s="38">
        <v>0</v>
      </c>
      <c r="N16" s="38">
        <v>575</v>
      </c>
      <c r="O16" s="38">
        <v>0</v>
      </c>
      <c r="P16" s="38">
        <v>561</v>
      </c>
      <c r="Q16" s="38">
        <v>0</v>
      </c>
      <c r="R16" s="152">
        <v>0</v>
      </c>
      <c r="S16" s="64">
        <v>0</v>
      </c>
      <c r="T16" s="38">
        <v>0</v>
      </c>
      <c r="U16" s="38">
        <v>0</v>
      </c>
      <c r="V16" s="38">
        <v>566</v>
      </c>
      <c r="W16" s="38">
        <v>0</v>
      </c>
      <c r="X16" s="97"/>
    </row>
    <row r="17" spans="1:24" ht="14.1" customHeight="1" x14ac:dyDescent="0.25">
      <c r="A17" s="28">
        <f t="shared" si="0"/>
        <v>4</v>
      </c>
      <c r="B17" s="39" t="s">
        <v>352</v>
      </c>
      <c r="C17" s="40">
        <v>11120</v>
      </c>
      <c r="D17" s="41" t="s">
        <v>83</v>
      </c>
      <c r="E17" s="32">
        <f t="shared" si="1"/>
        <v>568</v>
      </c>
      <c r="F17" s="32" t="str">
        <f>VLOOKUP(E17,Tab!$Q$2:$R$255,2,TRUE)</f>
        <v>C</v>
      </c>
      <c r="G17" s="33">
        <f t="shared" si="2"/>
        <v>569</v>
      </c>
      <c r="H17" s="33">
        <f t="shared" si="3"/>
        <v>568</v>
      </c>
      <c r="I17" s="33">
        <f t="shared" si="4"/>
        <v>565</v>
      </c>
      <c r="J17" s="34">
        <f t="shared" si="5"/>
        <v>1702</v>
      </c>
      <c r="K17" s="35">
        <f t="shared" si="6"/>
        <v>567.33333333333337</v>
      </c>
      <c r="L17" s="36"/>
      <c r="M17" s="38">
        <v>0</v>
      </c>
      <c r="N17" s="38">
        <v>565</v>
      </c>
      <c r="O17" s="38">
        <v>0</v>
      </c>
      <c r="P17" s="38">
        <v>568</v>
      </c>
      <c r="Q17" s="38">
        <v>0</v>
      </c>
      <c r="R17" s="152">
        <v>0</v>
      </c>
      <c r="S17" s="64">
        <v>0</v>
      </c>
      <c r="T17" s="38">
        <v>0</v>
      </c>
      <c r="U17" s="38">
        <v>0</v>
      </c>
      <c r="V17" s="38">
        <v>569</v>
      </c>
      <c r="W17" s="38">
        <v>0</v>
      </c>
      <c r="X17" s="97"/>
    </row>
    <row r="18" spans="1:24" ht="14.1" customHeight="1" x14ac:dyDescent="0.25">
      <c r="A18" s="28">
        <f t="shared" si="0"/>
        <v>5</v>
      </c>
      <c r="B18" s="170" t="s">
        <v>152</v>
      </c>
      <c r="C18" s="171">
        <v>154</v>
      </c>
      <c r="D18" s="172" t="s">
        <v>85</v>
      </c>
      <c r="E18" s="32">
        <f t="shared" si="1"/>
        <v>557</v>
      </c>
      <c r="F18" s="32" t="str">
        <f>VLOOKUP(E18,Tab!$Q$2:$R$255,2,TRUE)</f>
        <v>Não</v>
      </c>
      <c r="G18" s="33">
        <f t="shared" si="2"/>
        <v>572</v>
      </c>
      <c r="H18" s="33">
        <f t="shared" si="3"/>
        <v>559</v>
      </c>
      <c r="I18" s="33">
        <f t="shared" si="4"/>
        <v>557</v>
      </c>
      <c r="J18" s="34">
        <f t="shared" si="5"/>
        <v>1688</v>
      </c>
      <c r="K18" s="35">
        <f t="shared" si="6"/>
        <v>562.66666666666663</v>
      </c>
      <c r="L18" s="36"/>
      <c r="M18" s="38">
        <v>0</v>
      </c>
      <c r="N18" s="38">
        <v>557</v>
      </c>
      <c r="O18" s="38">
        <v>0</v>
      </c>
      <c r="P18" s="38">
        <v>552</v>
      </c>
      <c r="Q18" s="38">
        <v>0</v>
      </c>
      <c r="R18" s="152">
        <v>0</v>
      </c>
      <c r="S18" s="64">
        <v>0</v>
      </c>
      <c r="T18" s="38">
        <v>0</v>
      </c>
      <c r="U18" s="38">
        <v>0</v>
      </c>
      <c r="V18" s="38">
        <v>559</v>
      </c>
      <c r="W18" s="38">
        <v>572</v>
      </c>
      <c r="X18" s="97"/>
    </row>
    <row r="19" spans="1:24" ht="14.1" customHeight="1" x14ac:dyDescent="0.25">
      <c r="A19" s="28">
        <f t="shared" si="0"/>
        <v>6</v>
      </c>
      <c r="B19" s="42" t="s">
        <v>52</v>
      </c>
      <c r="C19" s="30">
        <v>1671</v>
      </c>
      <c r="D19" s="31" t="s">
        <v>53</v>
      </c>
      <c r="E19" s="32">
        <f t="shared" si="1"/>
        <v>556</v>
      </c>
      <c r="F19" s="32" t="str">
        <f>VLOOKUP(E19,Tab!$Q$2:$R$255,2,TRUE)</f>
        <v>Não</v>
      </c>
      <c r="G19" s="33">
        <f t="shared" si="2"/>
        <v>570</v>
      </c>
      <c r="H19" s="33">
        <f t="shared" si="3"/>
        <v>561</v>
      </c>
      <c r="I19" s="33">
        <f t="shared" si="4"/>
        <v>556</v>
      </c>
      <c r="J19" s="34">
        <f t="shared" si="5"/>
        <v>1687</v>
      </c>
      <c r="K19" s="35">
        <f t="shared" si="6"/>
        <v>562.33333333333337</v>
      </c>
      <c r="L19" s="36"/>
      <c r="M19" s="38">
        <v>0</v>
      </c>
      <c r="N19" s="38">
        <v>545</v>
      </c>
      <c r="O19" s="38">
        <v>0</v>
      </c>
      <c r="P19" s="38">
        <v>556</v>
      </c>
      <c r="Q19" s="38">
        <v>0</v>
      </c>
      <c r="R19" s="152">
        <v>0</v>
      </c>
      <c r="S19" s="64">
        <v>0</v>
      </c>
      <c r="T19" s="38">
        <v>0</v>
      </c>
      <c r="U19" s="38">
        <v>0</v>
      </c>
      <c r="V19" s="38">
        <v>570</v>
      </c>
      <c r="W19" s="38">
        <v>561</v>
      </c>
      <c r="X19" s="97"/>
    </row>
    <row r="20" spans="1:24" ht="14.1" customHeight="1" x14ac:dyDescent="0.25">
      <c r="A20" s="28">
        <f t="shared" si="0"/>
        <v>7</v>
      </c>
      <c r="B20" s="170" t="s">
        <v>221</v>
      </c>
      <c r="C20" s="171">
        <v>362</v>
      </c>
      <c r="D20" s="172" t="s">
        <v>85</v>
      </c>
      <c r="E20" s="32">
        <f t="shared" si="1"/>
        <v>563</v>
      </c>
      <c r="F20" s="32" t="str">
        <f>VLOOKUP(E20,Tab!$Q$2:$R$255,2,TRUE)</f>
        <v>Não</v>
      </c>
      <c r="G20" s="33">
        <f t="shared" si="2"/>
        <v>563</v>
      </c>
      <c r="H20" s="33">
        <f t="shared" si="3"/>
        <v>560</v>
      </c>
      <c r="I20" s="33">
        <f t="shared" si="4"/>
        <v>559</v>
      </c>
      <c r="J20" s="34">
        <f t="shared" si="5"/>
        <v>1682</v>
      </c>
      <c r="K20" s="35">
        <f t="shared" si="6"/>
        <v>560.66666666666663</v>
      </c>
      <c r="L20" s="36"/>
      <c r="M20" s="38">
        <v>0</v>
      </c>
      <c r="N20" s="38">
        <v>563</v>
      </c>
      <c r="O20" s="38">
        <v>0</v>
      </c>
      <c r="P20" s="38">
        <v>560</v>
      </c>
      <c r="Q20" s="38">
        <v>0</v>
      </c>
      <c r="R20" s="152">
        <v>0</v>
      </c>
      <c r="S20" s="64">
        <v>0</v>
      </c>
      <c r="T20" s="38">
        <v>0</v>
      </c>
      <c r="U20" s="38">
        <v>0</v>
      </c>
      <c r="V20" s="38">
        <v>558</v>
      </c>
      <c r="W20" s="38">
        <v>559</v>
      </c>
      <c r="X20" s="97"/>
    </row>
    <row r="21" spans="1:24" ht="14.1" customHeight="1" x14ac:dyDescent="0.25">
      <c r="A21" s="28">
        <f t="shared" si="0"/>
        <v>8</v>
      </c>
      <c r="B21" s="42" t="s">
        <v>60</v>
      </c>
      <c r="C21" s="30">
        <v>633</v>
      </c>
      <c r="D21" s="31" t="s">
        <v>41</v>
      </c>
      <c r="E21" s="32">
        <f t="shared" si="1"/>
        <v>553</v>
      </c>
      <c r="F21" s="32" t="str">
        <f>VLOOKUP(E21,Tab!$Q$2:$R$255,2,TRUE)</f>
        <v>Não</v>
      </c>
      <c r="G21" s="33">
        <f t="shared" si="2"/>
        <v>560</v>
      </c>
      <c r="H21" s="33">
        <f t="shared" si="3"/>
        <v>553</v>
      </c>
      <c r="I21" s="33">
        <f t="shared" si="4"/>
        <v>550</v>
      </c>
      <c r="J21" s="34">
        <f t="shared" si="5"/>
        <v>1663</v>
      </c>
      <c r="K21" s="35">
        <f t="shared" si="6"/>
        <v>554.33333333333337</v>
      </c>
      <c r="L21" s="36"/>
      <c r="M21" s="38">
        <v>0</v>
      </c>
      <c r="N21" s="38">
        <v>553</v>
      </c>
      <c r="O21" s="38">
        <v>0</v>
      </c>
      <c r="P21" s="38">
        <v>0</v>
      </c>
      <c r="Q21" s="38">
        <v>0</v>
      </c>
      <c r="R21" s="152">
        <v>0</v>
      </c>
      <c r="S21" s="64">
        <v>0</v>
      </c>
      <c r="T21" s="38">
        <v>0</v>
      </c>
      <c r="U21" s="38">
        <v>0</v>
      </c>
      <c r="V21" s="38">
        <v>550</v>
      </c>
      <c r="W21" s="38">
        <v>560</v>
      </c>
      <c r="X21" s="97"/>
    </row>
    <row r="22" spans="1:24" ht="14.1" customHeight="1" x14ac:dyDescent="0.25">
      <c r="A22" s="28">
        <f t="shared" si="0"/>
        <v>9</v>
      </c>
      <c r="B22" s="39" t="s">
        <v>216</v>
      </c>
      <c r="C22" s="40">
        <v>13683</v>
      </c>
      <c r="D22" s="41" t="s">
        <v>85</v>
      </c>
      <c r="E22" s="32">
        <f t="shared" si="1"/>
        <v>549</v>
      </c>
      <c r="F22" s="32" t="str">
        <f>VLOOKUP(E22,Tab!$Q$2:$R$255,2,TRUE)</f>
        <v>Não</v>
      </c>
      <c r="G22" s="33">
        <f t="shared" si="2"/>
        <v>557</v>
      </c>
      <c r="H22" s="33">
        <f t="shared" si="3"/>
        <v>549</v>
      </c>
      <c r="I22" s="33">
        <f t="shared" si="4"/>
        <v>549</v>
      </c>
      <c r="J22" s="34">
        <f t="shared" si="5"/>
        <v>1655</v>
      </c>
      <c r="K22" s="35">
        <f t="shared" si="6"/>
        <v>551.66666666666663</v>
      </c>
      <c r="L22" s="36"/>
      <c r="M22" s="38">
        <v>0</v>
      </c>
      <c r="N22" s="38">
        <v>549</v>
      </c>
      <c r="O22" s="38">
        <v>0</v>
      </c>
      <c r="P22" s="38">
        <v>549</v>
      </c>
      <c r="Q22" s="38">
        <v>0</v>
      </c>
      <c r="R22" s="152">
        <v>0</v>
      </c>
      <c r="S22" s="64">
        <v>0</v>
      </c>
      <c r="T22" s="38">
        <v>0</v>
      </c>
      <c r="U22" s="38">
        <v>0</v>
      </c>
      <c r="V22" s="38">
        <v>557</v>
      </c>
      <c r="W22" s="38">
        <v>0</v>
      </c>
      <c r="X22" s="97"/>
    </row>
    <row r="23" spans="1:24" ht="14.1" customHeight="1" x14ac:dyDescent="0.25">
      <c r="A23" s="28">
        <f t="shared" si="0"/>
        <v>10</v>
      </c>
      <c r="B23" s="39" t="s">
        <v>191</v>
      </c>
      <c r="C23" s="40">
        <v>963</v>
      </c>
      <c r="D23" s="41" t="s">
        <v>83</v>
      </c>
      <c r="E23" s="32">
        <f t="shared" si="1"/>
        <v>554</v>
      </c>
      <c r="F23" s="32" t="str">
        <f>VLOOKUP(E23,Tab!$Q$2:$R$255,2,TRUE)</f>
        <v>Não</v>
      </c>
      <c r="G23" s="33">
        <f t="shared" si="2"/>
        <v>557</v>
      </c>
      <c r="H23" s="33">
        <f t="shared" si="3"/>
        <v>554</v>
      </c>
      <c r="I23" s="33">
        <f t="shared" si="4"/>
        <v>537</v>
      </c>
      <c r="J23" s="34">
        <f t="shared" si="5"/>
        <v>1648</v>
      </c>
      <c r="K23" s="35">
        <f t="shared" si="6"/>
        <v>549.33333333333337</v>
      </c>
      <c r="L23" s="36"/>
      <c r="M23" s="38">
        <v>0</v>
      </c>
      <c r="N23" s="38">
        <v>537</v>
      </c>
      <c r="O23" s="38">
        <v>0</v>
      </c>
      <c r="P23" s="38">
        <v>554</v>
      </c>
      <c r="Q23" s="38">
        <v>0</v>
      </c>
      <c r="R23" s="152">
        <v>0</v>
      </c>
      <c r="S23" s="64">
        <v>0</v>
      </c>
      <c r="T23" s="38">
        <v>0</v>
      </c>
      <c r="U23" s="38">
        <v>0</v>
      </c>
      <c r="V23" s="38">
        <v>557</v>
      </c>
      <c r="W23" s="38">
        <v>0</v>
      </c>
      <c r="X23" s="97"/>
    </row>
    <row r="24" spans="1:24" ht="14.1" customHeight="1" x14ac:dyDescent="0.25">
      <c r="A24" s="28">
        <f t="shared" si="0"/>
        <v>11</v>
      </c>
      <c r="B24" s="39" t="s">
        <v>101</v>
      </c>
      <c r="C24" s="40">
        <v>10</v>
      </c>
      <c r="D24" s="41" t="s">
        <v>62</v>
      </c>
      <c r="E24" s="32">
        <f t="shared" si="1"/>
        <v>551</v>
      </c>
      <c r="F24" s="32" t="str">
        <f>VLOOKUP(E24,Tab!$Q$2:$R$255,2,TRUE)</f>
        <v>Não</v>
      </c>
      <c r="G24" s="33">
        <f t="shared" si="2"/>
        <v>551</v>
      </c>
      <c r="H24" s="33">
        <f t="shared" si="3"/>
        <v>549</v>
      </c>
      <c r="I24" s="33">
        <f t="shared" si="4"/>
        <v>545</v>
      </c>
      <c r="J24" s="34">
        <f t="shared" si="5"/>
        <v>1645</v>
      </c>
      <c r="K24" s="35">
        <f t="shared" si="6"/>
        <v>548.33333333333337</v>
      </c>
      <c r="L24" s="36"/>
      <c r="M24" s="38">
        <v>0</v>
      </c>
      <c r="N24" s="38">
        <v>545</v>
      </c>
      <c r="O24" s="38">
        <v>0</v>
      </c>
      <c r="P24" s="38">
        <v>551</v>
      </c>
      <c r="Q24" s="38">
        <v>0</v>
      </c>
      <c r="R24" s="152">
        <v>0</v>
      </c>
      <c r="S24" s="64">
        <v>0</v>
      </c>
      <c r="T24" s="38">
        <v>0</v>
      </c>
      <c r="U24" s="38">
        <v>0</v>
      </c>
      <c r="V24" s="38">
        <v>549</v>
      </c>
      <c r="W24" s="38">
        <v>0</v>
      </c>
      <c r="X24" s="97"/>
    </row>
    <row r="25" spans="1:24" ht="14.1" customHeight="1" x14ac:dyDescent="0.25">
      <c r="A25" s="28">
        <f t="shared" si="0"/>
        <v>12</v>
      </c>
      <c r="B25" s="39" t="s">
        <v>233</v>
      </c>
      <c r="C25" s="40">
        <v>125</v>
      </c>
      <c r="D25" s="41" t="s">
        <v>62</v>
      </c>
      <c r="E25" s="32">
        <f t="shared" si="1"/>
        <v>529</v>
      </c>
      <c r="F25" s="32" t="str">
        <f>VLOOKUP(E25,Tab!$Q$2:$R$255,2,TRUE)</f>
        <v>Não</v>
      </c>
      <c r="G25" s="33">
        <f t="shared" si="2"/>
        <v>552</v>
      </c>
      <c r="H25" s="33">
        <f t="shared" si="3"/>
        <v>542</v>
      </c>
      <c r="I25" s="33">
        <f t="shared" si="4"/>
        <v>529</v>
      </c>
      <c r="J25" s="34">
        <f t="shared" si="5"/>
        <v>1623</v>
      </c>
      <c r="K25" s="35">
        <f t="shared" si="6"/>
        <v>541</v>
      </c>
      <c r="L25" s="36"/>
      <c r="M25" s="38">
        <v>0</v>
      </c>
      <c r="N25" s="38">
        <v>0</v>
      </c>
      <c r="O25" s="38">
        <v>0</v>
      </c>
      <c r="P25" s="38">
        <v>529</v>
      </c>
      <c r="Q25" s="38">
        <v>0</v>
      </c>
      <c r="R25" s="152">
        <v>0</v>
      </c>
      <c r="S25" s="64">
        <v>0</v>
      </c>
      <c r="T25" s="38">
        <v>0</v>
      </c>
      <c r="U25" s="38">
        <v>0</v>
      </c>
      <c r="V25" s="38">
        <v>552</v>
      </c>
      <c r="W25" s="38">
        <v>542</v>
      </c>
      <c r="X25" s="97"/>
    </row>
    <row r="26" spans="1:24" ht="14.1" customHeight="1" x14ac:dyDescent="0.25">
      <c r="A26" s="28">
        <f t="shared" si="0"/>
        <v>13</v>
      </c>
      <c r="B26" s="39" t="s">
        <v>419</v>
      </c>
      <c r="C26" s="40">
        <v>49</v>
      </c>
      <c r="D26" s="41" t="s">
        <v>58</v>
      </c>
      <c r="E26" s="32">
        <f t="shared" si="1"/>
        <v>525</v>
      </c>
      <c r="F26" s="32" t="str">
        <f>VLOOKUP(E26,Tab!$Q$2:$R$255,2,TRUE)</f>
        <v>Não</v>
      </c>
      <c r="G26" s="33">
        <f t="shared" si="2"/>
        <v>527</v>
      </c>
      <c r="H26" s="33">
        <f t="shared" si="3"/>
        <v>525</v>
      </c>
      <c r="I26" s="33">
        <f t="shared" si="4"/>
        <v>510</v>
      </c>
      <c r="J26" s="34">
        <f t="shared" si="5"/>
        <v>1562</v>
      </c>
      <c r="K26" s="35">
        <f t="shared" si="6"/>
        <v>520.66666666666663</v>
      </c>
      <c r="L26" s="36"/>
      <c r="M26" s="38">
        <v>0</v>
      </c>
      <c r="N26" s="38">
        <v>0</v>
      </c>
      <c r="O26" s="38">
        <v>525</v>
      </c>
      <c r="P26" s="38">
        <v>0</v>
      </c>
      <c r="Q26" s="38">
        <v>510</v>
      </c>
      <c r="R26" s="152">
        <v>0</v>
      </c>
      <c r="S26" s="64">
        <v>496</v>
      </c>
      <c r="T26" s="38">
        <v>0</v>
      </c>
      <c r="U26" s="38">
        <v>527</v>
      </c>
      <c r="V26" s="38">
        <v>0</v>
      </c>
      <c r="W26" s="38">
        <v>0</v>
      </c>
      <c r="X26" s="97"/>
    </row>
    <row r="27" spans="1:24" ht="14.1" customHeight="1" x14ac:dyDescent="0.25">
      <c r="A27" s="28">
        <f t="shared" si="0"/>
        <v>14</v>
      </c>
      <c r="B27" s="39" t="s">
        <v>155</v>
      </c>
      <c r="C27" s="40">
        <v>320</v>
      </c>
      <c r="D27" s="41" t="s">
        <v>81</v>
      </c>
      <c r="E27" s="32">
        <f t="shared" si="1"/>
        <v>520</v>
      </c>
      <c r="F27" s="32" t="str">
        <f>VLOOKUP(E27,Tab!$Q$2:$R$255,2,TRUE)</f>
        <v>Não</v>
      </c>
      <c r="G27" s="33">
        <f t="shared" si="2"/>
        <v>520</v>
      </c>
      <c r="H27" s="33">
        <f t="shared" si="3"/>
        <v>491</v>
      </c>
      <c r="I27" s="33">
        <f t="shared" si="4"/>
        <v>422</v>
      </c>
      <c r="J27" s="34">
        <f t="shared" si="5"/>
        <v>1433</v>
      </c>
      <c r="K27" s="35">
        <f t="shared" si="6"/>
        <v>477.66666666666669</v>
      </c>
      <c r="L27" s="36"/>
      <c r="M27" s="38">
        <v>0</v>
      </c>
      <c r="N27" s="38">
        <v>520</v>
      </c>
      <c r="O27" s="38">
        <v>0</v>
      </c>
      <c r="P27" s="38">
        <v>491</v>
      </c>
      <c r="Q27" s="38">
        <v>0</v>
      </c>
      <c r="R27" s="152">
        <v>0</v>
      </c>
      <c r="S27" s="64">
        <v>0</v>
      </c>
      <c r="T27" s="38">
        <v>0</v>
      </c>
      <c r="U27" s="38">
        <v>0</v>
      </c>
      <c r="V27" s="38">
        <v>422</v>
      </c>
      <c r="W27" s="38">
        <v>0</v>
      </c>
      <c r="X27" s="97"/>
    </row>
    <row r="28" spans="1:24" ht="14.1" customHeight="1" x14ac:dyDescent="0.25">
      <c r="A28" s="28">
        <f t="shared" si="0"/>
        <v>15</v>
      </c>
      <c r="B28" s="39" t="s">
        <v>416</v>
      </c>
      <c r="C28" s="40">
        <v>8791</v>
      </c>
      <c r="D28" s="41" t="s">
        <v>58</v>
      </c>
      <c r="E28" s="32">
        <f t="shared" si="1"/>
        <v>458</v>
      </c>
      <c r="F28" s="32" t="e">
        <f>VLOOKUP(E28,Tab!$Q$2:$R$255,2,TRUE)</f>
        <v>#N/A</v>
      </c>
      <c r="G28" s="33">
        <f t="shared" si="2"/>
        <v>458</v>
      </c>
      <c r="H28" s="33">
        <f t="shared" si="3"/>
        <v>455</v>
      </c>
      <c r="I28" s="33">
        <f t="shared" si="4"/>
        <v>440</v>
      </c>
      <c r="J28" s="34">
        <f t="shared" si="5"/>
        <v>1353</v>
      </c>
      <c r="K28" s="35">
        <f t="shared" si="6"/>
        <v>451</v>
      </c>
      <c r="L28" s="36"/>
      <c r="M28" s="38">
        <v>0</v>
      </c>
      <c r="N28" s="38">
        <v>0</v>
      </c>
      <c r="O28" s="38">
        <v>0</v>
      </c>
      <c r="P28" s="38">
        <v>0</v>
      </c>
      <c r="Q28" s="38">
        <v>458</v>
      </c>
      <c r="R28" s="152">
        <v>0</v>
      </c>
      <c r="S28" s="64">
        <v>0</v>
      </c>
      <c r="T28" s="38">
        <v>455</v>
      </c>
      <c r="U28" s="38">
        <v>440</v>
      </c>
      <c r="V28" s="38">
        <v>0</v>
      </c>
      <c r="W28" s="38">
        <v>0</v>
      </c>
      <c r="X28" s="97"/>
    </row>
    <row r="29" spans="1:24" ht="14.1" customHeight="1" x14ac:dyDescent="0.25">
      <c r="A29" s="28">
        <f t="shared" si="0"/>
        <v>16</v>
      </c>
      <c r="B29" s="39" t="s">
        <v>168</v>
      </c>
      <c r="C29" s="40">
        <v>4353</v>
      </c>
      <c r="D29" s="41" t="s">
        <v>41</v>
      </c>
      <c r="E29" s="32">
        <f t="shared" si="1"/>
        <v>469</v>
      </c>
      <c r="F29" s="32" t="e">
        <f>VLOOKUP(E29,Tab!$Q$2:$R$255,2,TRUE)</f>
        <v>#N/A</v>
      </c>
      <c r="G29" s="33">
        <f t="shared" si="2"/>
        <v>469</v>
      </c>
      <c r="H29" s="33">
        <f t="shared" si="3"/>
        <v>443</v>
      </c>
      <c r="I29" s="33">
        <f t="shared" si="4"/>
        <v>435</v>
      </c>
      <c r="J29" s="34">
        <f t="shared" si="5"/>
        <v>1347</v>
      </c>
      <c r="K29" s="35">
        <f t="shared" si="6"/>
        <v>449</v>
      </c>
      <c r="L29" s="36"/>
      <c r="M29" s="38">
        <v>0</v>
      </c>
      <c r="N29" s="38">
        <v>469</v>
      </c>
      <c r="O29" s="38">
        <v>0</v>
      </c>
      <c r="P29" s="38">
        <v>435</v>
      </c>
      <c r="Q29" s="38">
        <v>0</v>
      </c>
      <c r="R29" s="152">
        <v>0</v>
      </c>
      <c r="S29" s="64">
        <v>0</v>
      </c>
      <c r="T29" s="38">
        <v>0</v>
      </c>
      <c r="U29" s="38">
        <v>0</v>
      </c>
      <c r="V29" s="38">
        <v>443</v>
      </c>
      <c r="W29" s="38">
        <v>0</v>
      </c>
      <c r="X29" s="97"/>
    </row>
    <row r="30" spans="1:24" ht="14.1" customHeight="1" x14ac:dyDescent="0.25">
      <c r="A30" s="28">
        <f t="shared" si="0"/>
        <v>17</v>
      </c>
      <c r="B30" s="39" t="s">
        <v>125</v>
      </c>
      <c r="C30" s="40">
        <v>7899</v>
      </c>
      <c r="D30" s="41" t="s">
        <v>58</v>
      </c>
      <c r="E30" s="32">
        <f t="shared" si="1"/>
        <v>446</v>
      </c>
      <c r="F30" s="32" t="e">
        <f>VLOOKUP(E30,Tab!$Q$2:$R$255,2,TRUE)</f>
        <v>#N/A</v>
      </c>
      <c r="G30" s="33">
        <f t="shared" si="2"/>
        <v>446</v>
      </c>
      <c r="H30" s="33">
        <f t="shared" si="3"/>
        <v>444</v>
      </c>
      <c r="I30" s="33">
        <f t="shared" si="4"/>
        <v>428</v>
      </c>
      <c r="J30" s="34">
        <f t="shared" si="5"/>
        <v>1318</v>
      </c>
      <c r="K30" s="35">
        <f t="shared" si="6"/>
        <v>439.33333333333331</v>
      </c>
      <c r="L30" s="36"/>
      <c r="M30" s="38">
        <v>0</v>
      </c>
      <c r="N30" s="38">
        <v>0</v>
      </c>
      <c r="O30" s="38">
        <v>444</v>
      </c>
      <c r="P30" s="38">
        <v>0</v>
      </c>
      <c r="Q30" s="38">
        <v>428</v>
      </c>
      <c r="R30" s="152">
        <v>0</v>
      </c>
      <c r="S30" s="64">
        <v>446</v>
      </c>
      <c r="T30" s="38">
        <v>0</v>
      </c>
      <c r="U30" s="38">
        <v>0</v>
      </c>
      <c r="V30" s="38">
        <v>0</v>
      </c>
      <c r="W30" s="38">
        <v>0</v>
      </c>
      <c r="X30" s="97"/>
    </row>
    <row r="31" spans="1:24" ht="14.1" customHeight="1" x14ac:dyDescent="0.25">
      <c r="A31" s="28">
        <f t="shared" si="0"/>
        <v>18</v>
      </c>
      <c r="B31" s="39" t="s">
        <v>437</v>
      </c>
      <c r="C31" s="40">
        <v>260</v>
      </c>
      <c r="D31" s="41" t="s">
        <v>58</v>
      </c>
      <c r="E31" s="32">
        <f t="shared" si="1"/>
        <v>440</v>
      </c>
      <c r="F31" s="32" t="e">
        <f>VLOOKUP(E31,Tab!$Q$2:$R$255,2,TRUE)</f>
        <v>#N/A</v>
      </c>
      <c r="G31" s="33">
        <f t="shared" si="2"/>
        <v>448</v>
      </c>
      <c r="H31" s="33">
        <f t="shared" si="3"/>
        <v>440</v>
      </c>
      <c r="I31" s="33">
        <f t="shared" si="4"/>
        <v>421</v>
      </c>
      <c r="J31" s="34">
        <f t="shared" si="5"/>
        <v>1309</v>
      </c>
      <c r="K31" s="35">
        <f t="shared" si="6"/>
        <v>436.33333333333331</v>
      </c>
      <c r="L31" s="36"/>
      <c r="M31" s="38">
        <v>0</v>
      </c>
      <c r="N31" s="38">
        <v>0</v>
      </c>
      <c r="O31" s="38">
        <v>421</v>
      </c>
      <c r="P31" s="38">
        <v>0</v>
      </c>
      <c r="Q31" s="38">
        <v>402</v>
      </c>
      <c r="R31" s="152">
        <v>0</v>
      </c>
      <c r="S31" s="64">
        <v>440</v>
      </c>
      <c r="T31" s="38">
        <v>448</v>
      </c>
      <c r="U31" s="38">
        <v>0</v>
      </c>
      <c r="V31" s="38">
        <v>0</v>
      </c>
      <c r="W31" s="38">
        <v>0</v>
      </c>
      <c r="X31" s="97"/>
    </row>
    <row r="32" spans="1:24" ht="14.1" customHeight="1" x14ac:dyDescent="0.25">
      <c r="A32" s="28">
        <f t="shared" si="0"/>
        <v>19</v>
      </c>
      <c r="B32" s="170" t="s">
        <v>130</v>
      </c>
      <c r="C32" s="171">
        <v>6304</v>
      </c>
      <c r="D32" s="172" t="s">
        <v>58</v>
      </c>
      <c r="E32" s="32">
        <f t="shared" si="1"/>
        <v>416</v>
      </c>
      <c r="F32" s="32" t="e">
        <f>VLOOKUP(E32,Tab!$Q$2:$R$255,2,TRUE)</f>
        <v>#N/A</v>
      </c>
      <c r="G32" s="33">
        <f t="shared" si="2"/>
        <v>416</v>
      </c>
      <c r="H32" s="33">
        <f t="shared" si="3"/>
        <v>380</v>
      </c>
      <c r="I32" s="33">
        <f t="shared" si="4"/>
        <v>377</v>
      </c>
      <c r="J32" s="34">
        <f t="shared" si="5"/>
        <v>1173</v>
      </c>
      <c r="K32" s="35">
        <f t="shared" si="6"/>
        <v>391</v>
      </c>
      <c r="L32" s="36"/>
      <c r="M32" s="38">
        <v>0</v>
      </c>
      <c r="N32" s="38">
        <v>0</v>
      </c>
      <c r="O32" s="38">
        <v>416</v>
      </c>
      <c r="P32" s="38">
        <v>0</v>
      </c>
      <c r="Q32" s="38">
        <v>380</v>
      </c>
      <c r="R32" s="152">
        <v>0</v>
      </c>
      <c r="S32" s="64">
        <v>377</v>
      </c>
      <c r="T32" s="38">
        <v>0</v>
      </c>
      <c r="U32" s="38">
        <v>0</v>
      </c>
      <c r="V32" s="38">
        <v>0</v>
      </c>
      <c r="W32" s="38">
        <v>0</v>
      </c>
      <c r="X32" s="97"/>
    </row>
    <row r="33" spans="1:24" ht="14.1" customHeight="1" x14ac:dyDescent="0.25">
      <c r="A33" s="28">
        <f t="shared" si="0"/>
        <v>20</v>
      </c>
      <c r="B33" s="39" t="s">
        <v>214</v>
      </c>
      <c r="C33" s="40">
        <v>12</v>
      </c>
      <c r="D33" s="41" t="s">
        <v>62</v>
      </c>
      <c r="E33" s="32">
        <f t="shared" si="1"/>
        <v>456</v>
      </c>
      <c r="F33" s="32" t="e">
        <f>VLOOKUP(E33,Tab!$Q$2:$R$255,2,TRUE)</f>
        <v>#N/A</v>
      </c>
      <c r="G33" s="33">
        <f t="shared" si="2"/>
        <v>456</v>
      </c>
      <c r="H33" s="33">
        <f t="shared" si="3"/>
        <v>425</v>
      </c>
      <c r="I33" s="33">
        <f t="shared" si="4"/>
        <v>231</v>
      </c>
      <c r="J33" s="34">
        <f t="shared" si="5"/>
        <v>1112</v>
      </c>
      <c r="K33" s="35">
        <f t="shared" si="6"/>
        <v>370.66666666666669</v>
      </c>
      <c r="L33" s="36"/>
      <c r="M33" s="38">
        <v>0</v>
      </c>
      <c r="N33" s="38">
        <v>456</v>
      </c>
      <c r="O33" s="38">
        <v>0</v>
      </c>
      <c r="P33" s="38">
        <v>425</v>
      </c>
      <c r="Q33" s="38">
        <v>0</v>
      </c>
      <c r="R33" s="152">
        <v>0</v>
      </c>
      <c r="S33" s="64">
        <v>0</v>
      </c>
      <c r="T33" s="38">
        <v>0</v>
      </c>
      <c r="U33" s="38">
        <v>0</v>
      </c>
      <c r="V33" s="38">
        <v>231</v>
      </c>
      <c r="W33" s="38">
        <v>0</v>
      </c>
      <c r="X33" s="97"/>
    </row>
    <row r="34" spans="1:24" ht="14.1" customHeight="1" x14ac:dyDescent="0.25">
      <c r="A34" s="28">
        <f t="shared" si="0"/>
        <v>21</v>
      </c>
      <c r="B34" s="39" t="s">
        <v>59</v>
      </c>
      <c r="C34" s="40">
        <v>9676</v>
      </c>
      <c r="D34" s="41" t="s">
        <v>53</v>
      </c>
      <c r="E34" s="32">
        <f t="shared" si="1"/>
        <v>0</v>
      </c>
      <c r="F34" s="32" t="e">
        <f>VLOOKUP(E34,Tab!$Q$2:$R$255,2,TRUE)</f>
        <v>#N/A</v>
      </c>
      <c r="G34" s="33">
        <f t="shared" si="2"/>
        <v>561</v>
      </c>
      <c r="H34" s="33">
        <f t="shared" si="3"/>
        <v>550</v>
      </c>
      <c r="I34" s="33">
        <f t="shared" si="4"/>
        <v>0</v>
      </c>
      <c r="J34" s="34">
        <f t="shared" si="5"/>
        <v>1111</v>
      </c>
      <c r="K34" s="35">
        <f t="shared" si="6"/>
        <v>370.33333333333331</v>
      </c>
      <c r="L34" s="36"/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152">
        <v>0</v>
      </c>
      <c r="S34" s="64">
        <v>0</v>
      </c>
      <c r="T34" s="38">
        <v>0</v>
      </c>
      <c r="U34" s="38">
        <v>0</v>
      </c>
      <c r="V34" s="38">
        <v>550</v>
      </c>
      <c r="W34" s="38">
        <v>561</v>
      </c>
      <c r="X34" s="97"/>
    </row>
    <row r="35" spans="1:24" ht="14.1" customHeight="1" x14ac:dyDescent="0.25">
      <c r="A35" s="28">
        <f t="shared" si="0"/>
        <v>22</v>
      </c>
      <c r="B35" s="170" t="s">
        <v>69</v>
      </c>
      <c r="C35" s="171">
        <v>10772</v>
      </c>
      <c r="D35" s="172" t="s">
        <v>62</v>
      </c>
      <c r="E35" s="32">
        <f t="shared" si="1"/>
        <v>557</v>
      </c>
      <c r="F35" s="32" t="str">
        <f>VLOOKUP(E35,Tab!$Q$2:$R$255,2,TRUE)</f>
        <v>Não</v>
      </c>
      <c r="G35" s="33">
        <f t="shared" si="2"/>
        <v>557</v>
      </c>
      <c r="H35" s="33">
        <f t="shared" si="3"/>
        <v>553</v>
      </c>
      <c r="I35" s="33">
        <f t="shared" si="4"/>
        <v>0</v>
      </c>
      <c r="J35" s="34">
        <f t="shared" si="5"/>
        <v>1110</v>
      </c>
      <c r="K35" s="35">
        <f t="shared" si="6"/>
        <v>370</v>
      </c>
      <c r="L35" s="36"/>
      <c r="M35" s="38">
        <v>0</v>
      </c>
      <c r="N35" s="38">
        <v>557</v>
      </c>
      <c r="O35" s="38">
        <v>0</v>
      </c>
      <c r="P35" s="38">
        <v>553</v>
      </c>
      <c r="Q35" s="38">
        <v>0</v>
      </c>
      <c r="R35" s="152">
        <v>0</v>
      </c>
      <c r="S35" s="64">
        <v>0</v>
      </c>
      <c r="T35" s="38">
        <v>0</v>
      </c>
      <c r="U35" s="38">
        <v>0</v>
      </c>
      <c r="V35" s="38">
        <v>0</v>
      </c>
      <c r="W35" s="38">
        <v>0</v>
      </c>
      <c r="X35" s="97"/>
    </row>
    <row r="36" spans="1:24" ht="14.1" customHeight="1" x14ac:dyDescent="0.25">
      <c r="A36" s="28">
        <f t="shared" si="0"/>
        <v>23</v>
      </c>
      <c r="B36" s="39" t="s">
        <v>84</v>
      </c>
      <c r="C36" s="40">
        <v>2090</v>
      </c>
      <c r="D36" s="41" t="s">
        <v>85</v>
      </c>
      <c r="E36" s="32">
        <f t="shared" si="1"/>
        <v>0</v>
      </c>
      <c r="F36" s="32" t="e">
        <f>VLOOKUP(E36,Tab!$Q$2:$R$255,2,TRUE)</f>
        <v>#N/A</v>
      </c>
      <c r="G36" s="33">
        <f t="shared" si="2"/>
        <v>556</v>
      </c>
      <c r="H36" s="33">
        <f t="shared" si="3"/>
        <v>542</v>
      </c>
      <c r="I36" s="33">
        <f t="shared" si="4"/>
        <v>0</v>
      </c>
      <c r="J36" s="34">
        <f t="shared" si="5"/>
        <v>1098</v>
      </c>
      <c r="K36" s="35">
        <f t="shared" si="6"/>
        <v>366</v>
      </c>
      <c r="L36" s="36"/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152">
        <v>0</v>
      </c>
      <c r="S36" s="64">
        <v>0</v>
      </c>
      <c r="T36" s="38">
        <v>0</v>
      </c>
      <c r="U36" s="38">
        <v>0</v>
      </c>
      <c r="V36" s="38">
        <v>542</v>
      </c>
      <c r="W36" s="38">
        <v>556</v>
      </c>
      <c r="X36" s="97"/>
    </row>
    <row r="37" spans="1:24" ht="14.1" customHeight="1" x14ac:dyDescent="0.25">
      <c r="A37" s="28">
        <f t="shared" si="0"/>
        <v>24</v>
      </c>
      <c r="B37" s="39" t="s">
        <v>186</v>
      </c>
      <c r="C37" s="40">
        <v>6463</v>
      </c>
      <c r="D37" s="41" t="s">
        <v>187</v>
      </c>
      <c r="E37" s="32">
        <f t="shared" si="1"/>
        <v>548</v>
      </c>
      <c r="F37" s="32" t="str">
        <f>VLOOKUP(E37,Tab!$Q$2:$R$255,2,TRUE)</f>
        <v>Não</v>
      </c>
      <c r="G37" s="33">
        <f t="shared" si="2"/>
        <v>548</v>
      </c>
      <c r="H37" s="33">
        <f t="shared" si="3"/>
        <v>548</v>
      </c>
      <c r="I37" s="33">
        <f t="shared" si="4"/>
        <v>0</v>
      </c>
      <c r="J37" s="34">
        <f t="shared" si="5"/>
        <v>1096</v>
      </c>
      <c r="K37" s="35">
        <f t="shared" si="6"/>
        <v>365.33333333333331</v>
      </c>
      <c r="L37" s="36"/>
      <c r="M37" s="38">
        <v>0</v>
      </c>
      <c r="N37" s="38">
        <v>548</v>
      </c>
      <c r="O37" s="38">
        <v>0</v>
      </c>
      <c r="P37" s="38">
        <v>548</v>
      </c>
      <c r="Q37" s="38">
        <v>0</v>
      </c>
      <c r="R37" s="152">
        <v>0</v>
      </c>
      <c r="S37" s="64">
        <v>0</v>
      </c>
      <c r="T37" s="38">
        <v>0</v>
      </c>
      <c r="U37" s="38">
        <v>0</v>
      </c>
      <c r="V37" s="38">
        <v>0</v>
      </c>
      <c r="W37" s="38">
        <v>0</v>
      </c>
      <c r="X37" s="97"/>
    </row>
    <row r="38" spans="1:24" ht="14.1" customHeight="1" x14ac:dyDescent="0.25">
      <c r="A38" s="28">
        <f t="shared" si="0"/>
        <v>25</v>
      </c>
      <c r="B38" s="39" t="s">
        <v>224</v>
      </c>
      <c r="C38" s="40">
        <v>634</v>
      </c>
      <c r="D38" s="41" t="s">
        <v>41</v>
      </c>
      <c r="E38" s="32">
        <f t="shared" si="1"/>
        <v>546</v>
      </c>
      <c r="F38" s="32" t="str">
        <f>VLOOKUP(E38,Tab!$Q$2:$R$255,2,TRUE)</f>
        <v>Não</v>
      </c>
      <c r="G38" s="33">
        <f t="shared" si="2"/>
        <v>546</v>
      </c>
      <c r="H38" s="33">
        <f t="shared" si="3"/>
        <v>537</v>
      </c>
      <c r="I38" s="33">
        <f t="shared" si="4"/>
        <v>0</v>
      </c>
      <c r="J38" s="34">
        <f t="shared" si="5"/>
        <v>1083</v>
      </c>
      <c r="K38" s="35">
        <f t="shared" si="6"/>
        <v>361</v>
      </c>
      <c r="L38" s="36"/>
      <c r="M38" s="38">
        <v>0</v>
      </c>
      <c r="N38" s="38">
        <v>546</v>
      </c>
      <c r="O38" s="38">
        <v>0</v>
      </c>
      <c r="P38" s="38">
        <v>0</v>
      </c>
      <c r="Q38" s="38">
        <v>0</v>
      </c>
      <c r="R38" s="152">
        <v>0</v>
      </c>
      <c r="S38" s="64">
        <v>0</v>
      </c>
      <c r="T38" s="38">
        <v>0</v>
      </c>
      <c r="U38" s="38">
        <v>0</v>
      </c>
      <c r="V38" s="38">
        <v>537</v>
      </c>
      <c r="W38" s="38">
        <v>0</v>
      </c>
      <c r="X38" s="97"/>
    </row>
    <row r="39" spans="1:24" ht="14.1" customHeight="1" x14ac:dyDescent="0.25">
      <c r="A39" s="28">
        <f t="shared" si="0"/>
        <v>26</v>
      </c>
      <c r="B39" s="39" t="s">
        <v>131</v>
      </c>
      <c r="C39" s="40">
        <v>301</v>
      </c>
      <c r="D39" s="41" t="s">
        <v>62</v>
      </c>
      <c r="E39" s="32">
        <f t="shared" si="1"/>
        <v>543</v>
      </c>
      <c r="F39" s="32" t="str">
        <f>VLOOKUP(E39,Tab!$Q$2:$R$255,2,TRUE)</f>
        <v>Não</v>
      </c>
      <c r="G39" s="33">
        <f t="shared" si="2"/>
        <v>543</v>
      </c>
      <c r="H39" s="33">
        <f t="shared" si="3"/>
        <v>528</v>
      </c>
      <c r="I39" s="33">
        <f t="shared" si="4"/>
        <v>0</v>
      </c>
      <c r="J39" s="34">
        <f t="shared" si="5"/>
        <v>1071</v>
      </c>
      <c r="K39" s="35">
        <f t="shared" si="6"/>
        <v>357</v>
      </c>
      <c r="L39" s="36"/>
      <c r="M39" s="38">
        <v>0</v>
      </c>
      <c r="N39" s="38">
        <v>0</v>
      </c>
      <c r="O39" s="38">
        <v>0</v>
      </c>
      <c r="P39" s="38">
        <v>543</v>
      </c>
      <c r="Q39" s="38">
        <v>0</v>
      </c>
      <c r="R39" s="152">
        <v>0</v>
      </c>
      <c r="S39" s="64">
        <v>0</v>
      </c>
      <c r="T39" s="38">
        <v>0</v>
      </c>
      <c r="U39" s="38">
        <v>0</v>
      </c>
      <c r="V39" s="38">
        <v>528</v>
      </c>
      <c r="W39" s="38">
        <v>0</v>
      </c>
    </row>
    <row r="40" spans="1:24" ht="14.1" customHeight="1" x14ac:dyDescent="0.25">
      <c r="A40" s="28">
        <f t="shared" si="0"/>
        <v>27</v>
      </c>
      <c r="B40" s="46" t="s">
        <v>157</v>
      </c>
      <c r="C40" s="63">
        <v>2483</v>
      </c>
      <c r="D40" s="47" t="s">
        <v>122</v>
      </c>
      <c r="E40" s="32">
        <f t="shared" si="1"/>
        <v>524</v>
      </c>
      <c r="F40" s="32" t="str">
        <f>VLOOKUP(E40,Tab!$Q$2:$R$255,2,TRUE)</f>
        <v>Não</v>
      </c>
      <c r="G40" s="33">
        <f t="shared" si="2"/>
        <v>539</v>
      </c>
      <c r="H40" s="33">
        <f t="shared" si="3"/>
        <v>524</v>
      </c>
      <c r="I40" s="33">
        <f t="shared" si="4"/>
        <v>0</v>
      </c>
      <c r="J40" s="34">
        <f t="shared" si="5"/>
        <v>1063</v>
      </c>
      <c r="K40" s="35">
        <f t="shared" si="6"/>
        <v>354.33333333333331</v>
      </c>
      <c r="L40" s="36"/>
      <c r="M40" s="38">
        <v>524</v>
      </c>
      <c r="N40" s="38">
        <v>0</v>
      </c>
      <c r="O40" s="38">
        <v>0</v>
      </c>
      <c r="P40" s="38">
        <v>0</v>
      </c>
      <c r="Q40" s="38">
        <v>0</v>
      </c>
      <c r="R40" s="152">
        <v>0</v>
      </c>
      <c r="S40" s="64">
        <v>0</v>
      </c>
      <c r="T40" s="38">
        <v>0</v>
      </c>
      <c r="U40" s="38">
        <v>0</v>
      </c>
      <c r="V40" s="38">
        <v>539</v>
      </c>
      <c r="W40" s="38">
        <v>0</v>
      </c>
    </row>
    <row r="41" spans="1:24" ht="14.1" customHeight="1" x14ac:dyDescent="0.25">
      <c r="A41" s="28">
        <f t="shared" si="0"/>
        <v>28</v>
      </c>
      <c r="B41" s="42" t="s">
        <v>356</v>
      </c>
      <c r="C41" s="30">
        <v>560</v>
      </c>
      <c r="D41" s="31" t="s">
        <v>53</v>
      </c>
      <c r="E41" s="32">
        <f t="shared" si="1"/>
        <v>0</v>
      </c>
      <c r="F41" s="32" t="e">
        <f>VLOOKUP(E41,Tab!$Q$2:$R$255,2,TRUE)</f>
        <v>#N/A</v>
      </c>
      <c r="G41" s="33">
        <f t="shared" si="2"/>
        <v>537</v>
      </c>
      <c r="H41" s="33">
        <f t="shared" si="3"/>
        <v>521</v>
      </c>
      <c r="I41" s="33">
        <f t="shared" si="4"/>
        <v>0</v>
      </c>
      <c r="J41" s="34">
        <f t="shared" si="5"/>
        <v>1058</v>
      </c>
      <c r="K41" s="35">
        <f t="shared" si="6"/>
        <v>352.66666666666669</v>
      </c>
      <c r="L41" s="36"/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152">
        <v>0</v>
      </c>
      <c r="S41" s="64">
        <v>0</v>
      </c>
      <c r="T41" s="38">
        <v>0</v>
      </c>
      <c r="U41" s="38">
        <v>0</v>
      </c>
      <c r="V41" s="38">
        <v>521</v>
      </c>
      <c r="W41" s="38">
        <v>537</v>
      </c>
    </row>
    <row r="42" spans="1:24" ht="14.1" customHeight="1" x14ac:dyDescent="0.25">
      <c r="A42" s="28">
        <f t="shared" si="0"/>
        <v>29</v>
      </c>
      <c r="B42" s="39" t="s">
        <v>90</v>
      </c>
      <c r="C42" s="40">
        <v>12263</v>
      </c>
      <c r="D42" s="41" t="s">
        <v>62</v>
      </c>
      <c r="E42" s="32">
        <f t="shared" si="1"/>
        <v>511</v>
      </c>
      <c r="F42" s="32" t="str">
        <f>VLOOKUP(E42,Tab!$Q$2:$R$255,2,TRUE)</f>
        <v>Não</v>
      </c>
      <c r="G42" s="33">
        <f t="shared" si="2"/>
        <v>527</v>
      </c>
      <c r="H42" s="33">
        <f t="shared" si="3"/>
        <v>511</v>
      </c>
      <c r="I42" s="33">
        <f t="shared" si="4"/>
        <v>0</v>
      </c>
      <c r="J42" s="34">
        <f t="shared" si="5"/>
        <v>1038</v>
      </c>
      <c r="K42" s="35">
        <f t="shared" si="6"/>
        <v>346</v>
      </c>
      <c r="L42" s="36"/>
      <c r="M42" s="38">
        <v>0</v>
      </c>
      <c r="N42" s="38">
        <v>511</v>
      </c>
      <c r="O42" s="38">
        <v>0</v>
      </c>
      <c r="P42" s="38">
        <v>0</v>
      </c>
      <c r="Q42" s="38">
        <v>0</v>
      </c>
      <c r="R42" s="152">
        <v>0</v>
      </c>
      <c r="S42" s="64">
        <v>0</v>
      </c>
      <c r="T42" s="38">
        <v>0</v>
      </c>
      <c r="U42" s="38">
        <v>0</v>
      </c>
      <c r="V42" s="38">
        <v>527</v>
      </c>
      <c r="W42" s="38">
        <v>0</v>
      </c>
    </row>
    <row r="43" spans="1:24" ht="14.1" customHeight="1" x14ac:dyDescent="0.25">
      <c r="A43" s="28">
        <f t="shared" si="0"/>
        <v>30</v>
      </c>
      <c r="B43" s="170" t="s">
        <v>442</v>
      </c>
      <c r="C43" s="171">
        <v>1805</v>
      </c>
      <c r="D43" s="172" t="s">
        <v>41</v>
      </c>
      <c r="E43" s="32">
        <f t="shared" si="1"/>
        <v>531</v>
      </c>
      <c r="F43" s="32" t="str">
        <f>VLOOKUP(E43,Tab!$Q$2:$R$255,2,TRUE)</f>
        <v>Não</v>
      </c>
      <c r="G43" s="33">
        <f t="shared" si="2"/>
        <v>531</v>
      </c>
      <c r="H43" s="33">
        <f t="shared" si="3"/>
        <v>500</v>
      </c>
      <c r="I43" s="33">
        <f t="shared" si="4"/>
        <v>0</v>
      </c>
      <c r="J43" s="34">
        <f t="shared" si="5"/>
        <v>1031</v>
      </c>
      <c r="K43" s="35">
        <f t="shared" si="6"/>
        <v>343.66666666666669</v>
      </c>
      <c r="L43" s="36"/>
      <c r="M43" s="38">
        <v>0</v>
      </c>
      <c r="N43" s="38">
        <v>531</v>
      </c>
      <c r="O43" s="38">
        <v>0</v>
      </c>
      <c r="P43" s="38">
        <v>0</v>
      </c>
      <c r="Q43" s="38">
        <v>0</v>
      </c>
      <c r="R43" s="152">
        <v>0</v>
      </c>
      <c r="S43" s="64">
        <v>0</v>
      </c>
      <c r="T43" s="38">
        <v>0</v>
      </c>
      <c r="U43" s="38">
        <v>0</v>
      </c>
      <c r="V43" s="38">
        <v>500</v>
      </c>
      <c r="W43" s="38">
        <v>0</v>
      </c>
    </row>
    <row r="44" spans="1:24" ht="14.1" customHeight="1" x14ac:dyDescent="0.25">
      <c r="A44" s="28">
        <f t="shared" si="0"/>
        <v>31</v>
      </c>
      <c r="B44" s="39" t="s">
        <v>396</v>
      </c>
      <c r="C44" s="40">
        <v>6351</v>
      </c>
      <c r="D44" s="41" t="s">
        <v>58</v>
      </c>
      <c r="E44" s="32">
        <f t="shared" si="1"/>
        <v>521</v>
      </c>
      <c r="F44" s="32" t="str">
        <f>VLOOKUP(E44,Tab!$Q$2:$R$255,2,TRUE)</f>
        <v>Não</v>
      </c>
      <c r="G44" s="33">
        <f t="shared" si="2"/>
        <v>521</v>
      </c>
      <c r="H44" s="33">
        <f t="shared" si="3"/>
        <v>501</v>
      </c>
      <c r="I44" s="33">
        <f t="shared" si="4"/>
        <v>0</v>
      </c>
      <c r="J44" s="34">
        <f t="shared" si="5"/>
        <v>1022</v>
      </c>
      <c r="K44" s="35">
        <f t="shared" si="6"/>
        <v>340.66666666666669</v>
      </c>
      <c r="L44" s="36"/>
      <c r="M44" s="38">
        <v>0</v>
      </c>
      <c r="N44" s="38">
        <v>0</v>
      </c>
      <c r="O44" s="38">
        <v>501</v>
      </c>
      <c r="P44" s="38">
        <v>0</v>
      </c>
      <c r="Q44" s="38">
        <v>521</v>
      </c>
      <c r="R44" s="152">
        <v>0</v>
      </c>
      <c r="S44" s="64">
        <v>0</v>
      </c>
      <c r="T44" s="38">
        <v>0</v>
      </c>
      <c r="U44" s="38">
        <v>0</v>
      </c>
      <c r="V44" s="38">
        <v>0</v>
      </c>
      <c r="W44" s="38">
        <v>0</v>
      </c>
    </row>
    <row r="45" spans="1:24" ht="14.1" customHeight="1" x14ac:dyDescent="0.25">
      <c r="A45" s="28">
        <f t="shared" si="0"/>
        <v>32</v>
      </c>
      <c r="B45" s="39" t="s">
        <v>420</v>
      </c>
      <c r="C45" s="40">
        <v>599</v>
      </c>
      <c r="D45" s="41" t="s">
        <v>58</v>
      </c>
      <c r="E45" s="32">
        <f t="shared" si="1"/>
        <v>499</v>
      </c>
      <c r="F45" s="32" t="e">
        <f>VLOOKUP(E45,Tab!$Q$2:$R$255,2,TRUE)</f>
        <v>#N/A</v>
      </c>
      <c r="G45" s="33">
        <f t="shared" si="2"/>
        <v>516</v>
      </c>
      <c r="H45" s="33">
        <f t="shared" si="3"/>
        <v>499</v>
      </c>
      <c r="I45" s="33">
        <f t="shared" si="4"/>
        <v>0</v>
      </c>
      <c r="J45" s="34">
        <f t="shared" si="5"/>
        <v>1015</v>
      </c>
      <c r="K45" s="35">
        <f t="shared" si="6"/>
        <v>338.33333333333331</v>
      </c>
      <c r="L45" s="36"/>
      <c r="M45" s="38">
        <v>0</v>
      </c>
      <c r="N45" s="38">
        <v>0</v>
      </c>
      <c r="O45" s="38">
        <v>499</v>
      </c>
      <c r="P45" s="38">
        <v>0</v>
      </c>
      <c r="Q45" s="38">
        <v>0</v>
      </c>
      <c r="R45" s="152">
        <v>0</v>
      </c>
      <c r="S45" s="64">
        <v>0</v>
      </c>
      <c r="T45" s="38">
        <v>516</v>
      </c>
      <c r="U45" s="38">
        <v>0</v>
      </c>
      <c r="V45" s="38">
        <v>0</v>
      </c>
      <c r="W45" s="38">
        <v>0</v>
      </c>
    </row>
    <row r="46" spans="1:24" ht="14.1" customHeight="1" x14ac:dyDescent="0.25">
      <c r="A46" s="28">
        <f t="shared" si="0"/>
        <v>33</v>
      </c>
      <c r="B46" s="39" t="s">
        <v>192</v>
      </c>
      <c r="C46" s="40">
        <v>8047</v>
      </c>
      <c r="D46" s="41" t="s">
        <v>96</v>
      </c>
      <c r="E46" s="32">
        <f t="shared" ref="E46:E77" si="7">MAX(M46:S46)</f>
        <v>502</v>
      </c>
      <c r="F46" s="32" t="str">
        <f>VLOOKUP(E46,Tab!$Q$2:$R$255,2,TRUE)</f>
        <v>Não</v>
      </c>
      <c r="G46" s="33">
        <f t="shared" ref="G46:G77" si="8">LARGE(M46:W46,1)</f>
        <v>502</v>
      </c>
      <c r="H46" s="33">
        <f t="shared" ref="H46:H77" si="9">LARGE(M46:W46,2)</f>
        <v>496</v>
      </c>
      <c r="I46" s="33">
        <f t="shared" ref="I46:I77" si="10">LARGE(M46:W46,3)</f>
        <v>0</v>
      </c>
      <c r="J46" s="34">
        <f t="shared" ref="J46:J77" si="11">SUM(G46:I46)</f>
        <v>998</v>
      </c>
      <c r="K46" s="35">
        <f t="shared" ref="K46:K77" si="12">J46/3</f>
        <v>332.66666666666669</v>
      </c>
      <c r="L46" s="36"/>
      <c r="M46" s="38">
        <v>0</v>
      </c>
      <c r="N46" s="38">
        <v>0</v>
      </c>
      <c r="O46" s="38">
        <v>0</v>
      </c>
      <c r="P46" s="38">
        <v>0</v>
      </c>
      <c r="Q46" s="38">
        <v>502</v>
      </c>
      <c r="R46" s="152">
        <v>0</v>
      </c>
      <c r="S46" s="64">
        <v>496</v>
      </c>
      <c r="T46" s="38">
        <v>0</v>
      </c>
      <c r="U46" s="38">
        <v>0</v>
      </c>
      <c r="V46" s="38">
        <v>0</v>
      </c>
      <c r="W46" s="38">
        <v>0</v>
      </c>
    </row>
    <row r="47" spans="1:24" ht="14.1" customHeight="1" x14ac:dyDescent="0.25">
      <c r="A47" s="28">
        <f t="shared" si="0"/>
        <v>34</v>
      </c>
      <c r="B47" s="39" t="s">
        <v>125</v>
      </c>
      <c r="C47" s="40">
        <v>7899</v>
      </c>
      <c r="D47" s="41" t="s">
        <v>58</v>
      </c>
      <c r="E47" s="32">
        <f t="shared" si="7"/>
        <v>0</v>
      </c>
      <c r="F47" s="32" t="e">
        <f>VLOOKUP(E47,Tab!$Q$2:$R$255,2,TRUE)</f>
        <v>#N/A</v>
      </c>
      <c r="G47" s="33">
        <f t="shared" si="8"/>
        <v>484</v>
      </c>
      <c r="H47" s="33">
        <f t="shared" si="9"/>
        <v>465</v>
      </c>
      <c r="I47" s="33">
        <f t="shared" si="10"/>
        <v>0</v>
      </c>
      <c r="J47" s="34">
        <f t="shared" si="11"/>
        <v>949</v>
      </c>
      <c r="K47" s="35">
        <f t="shared" si="12"/>
        <v>316.33333333333331</v>
      </c>
      <c r="L47" s="36"/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152">
        <v>0</v>
      </c>
      <c r="S47" s="64">
        <v>0</v>
      </c>
      <c r="T47" s="38">
        <v>465</v>
      </c>
      <c r="U47" s="38">
        <v>484</v>
      </c>
      <c r="V47" s="38">
        <v>0</v>
      </c>
      <c r="W47" s="38">
        <v>0</v>
      </c>
    </row>
    <row r="48" spans="1:24" ht="14.1" customHeight="1" x14ac:dyDescent="0.25">
      <c r="A48" s="28">
        <f t="shared" si="0"/>
        <v>35</v>
      </c>
      <c r="B48" s="39" t="s">
        <v>440</v>
      </c>
      <c r="C48" s="40">
        <v>2960</v>
      </c>
      <c r="D48" s="41" t="s">
        <v>56</v>
      </c>
      <c r="E48" s="32">
        <f t="shared" si="7"/>
        <v>0</v>
      </c>
      <c r="F48" s="32" t="e">
        <f>VLOOKUP(E48,Tab!$Q$2:$R$255,2,TRUE)</f>
        <v>#N/A</v>
      </c>
      <c r="G48" s="33">
        <f t="shared" si="8"/>
        <v>459</v>
      </c>
      <c r="H48" s="33">
        <f t="shared" si="9"/>
        <v>430</v>
      </c>
      <c r="I48" s="33">
        <f t="shared" si="10"/>
        <v>0</v>
      </c>
      <c r="J48" s="34">
        <f t="shared" si="11"/>
        <v>889</v>
      </c>
      <c r="K48" s="35">
        <f t="shared" si="12"/>
        <v>296.33333333333331</v>
      </c>
      <c r="L48" s="36"/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152">
        <v>0</v>
      </c>
      <c r="S48" s="64">
        <v>0</v>
      </c>
      <c r="T48" s="38">
        <v>0</v>
      </c>
      <c r="U48" s="38">
        <v>0</v>
      </c>
      <c r="V48" s="38">
        <v>430</v>
      </c>
      <c r="W48" s="38">
        <v>459</v>
      </c>
    </row>
    <row r="49" spans="1:23" ht="14.1" customHeight="1" x14ac:dyDescent="0.25">
      <c r="A49" s="28">
        <f t="shared" si="0"/>
        <v>36</v>
      </c>
      <c r="B49" s="39" t="s">
        <v>444</v>
      </c>
      <c r="C49" s="40">
        <v>4857</v>
      </c>
      <c r="D49" s="41" t="s">
        <v>103</v>
      </c>
      <c r="E49" s="32">
        <f t="shared" si="7"/>
        <v>411</v>
      </c>
      <c r="F49" s="32" t="e">
        <f>VLOOKUP(E49,Tab!$Q$2:$R$255,2,TRUE)</f>
        <v>#N/A</v>
      </c>
      <c r="G49" s="33">
        <f t="shared" si="8"/>
        <v>455</v>
      </c>
      <c r="H49" s="33">
        <f t="shared" si="9"/>
        <v>411</v>
      </c>
      <c r="I49" s="33">
        <f t="shared" si="10"/>
        <v>0</v>
      </c>
      <c r="J49" s="34">
        <f t="shared" si="11"/>
        <v>866</v>
      </c>
      <c r="K49" s="35">
        <f t="shared" si="12"/>
        <v>288.66666666666669</v>
      </c>
      <c r="L49" s="36"/>
      <c r="M49" s="38">
        <v>0</v>
      </c>
      <c r="N49" s="38">
        <v>411</v>
      </c>
      <c r="O49" s="38">
        <v>0</v>
      </c>
      <c r="P49" s="38">
        <v>0</v>
      </c>
      <c r="Q49" s="38">
        <v>0</v>
      </c>
      <c r="R49" s="152">
        <v>0</v>
      </c>
      <c r="S49" s="64">
        <v>0</v>
      </c>
      <c r="T49" s="38">
        <v>0</v>
      </c>
      <c r="U49" s="38">
        <v>0</v>
      </c>
      <c r="V49" s="38">
        <v>455</v>
      </c>
      <c r="W49" s="38">
        <v>0</v>
      </c>
    </row>
    <row r="50" spans="1:23" ht="14.1" customHeight="1" x14ac:dyDescent="0.25">
      <c r="A50" s="28">
        <f t="shared" si="0"/>
        <v>37</v>
      </c>
      <c r="B50" s="170" t="s">
        <v>586</v>
      </c>
      <c r="C50" s="171">
        <v>13226</v>
      </c>
      <c r="D50" s="172" t="s">
        <v>103</v>
      </c>
      <c r="E50" s="32">
        <f t="shared" si="7"/>
        <v>428</v>
      </c>
      <c r="F50" s="32" t="e">
        <f>VLOOKUP(E50,Tab!$Q$2:$R$255,2,TRUE)</f>
        <v>#N/A</v>
      </c>
      <c r="G50" s="33">
        <f t="shared" si="8"/>
        <v>428</v>
      </c>
      <c r="H50" s="33">
        <f t="shared" si="9"/>
        <v>416</v>
      </c>
      <c r="I50" s="33">
        <f t="shared" si="10"/>
        <v>0</v>
      </c>
      <c r="J50" s="34">
        <f t="shared" si="11"/>
        <v>844</v>
      </c>
      <c r="K50" s="35">
        <f t="shared" si="12"/>
        <v>281.33333333333331</v>
      </c>
      <c r="L50" s="36"/>
      <c r="M50" s="38">
        <v>0</v>
      </c>
      <c r="N50" s="38">
        <v>416</v>
      </c>
      <c r="O50" s="38">
        <v>0</v>
      </c>
      <c r="P50" s="38">
        <v>428</v>
      </c>
      <c r="Q50" s="38">
        <v>0</v>
      </c>
      <c r="R50" s="152">
        <v>0</v>
      </c>
      <c r="S50" s="64">
        <v>0</v>
      </c>
      <c r="T50" s="38">
        <v>0</v>
      </c>
      <c r="U50" s="38">
        <v>0</v>
      </c>
      <c r="V50" s="38">
        <v>0</v>
      </c>
      <c r="W50" s="38">
        <v>0</v>
      </c>
    </row>
    <row r="51" spans="1:23" ht="14.1" customHeight="1" x14ac:dyDescent="0.25">
      <c r="A51" s="28">
        <f t="shared" si="0"/>
        <v>38</v>
      </c>
      <c r="B51" s="39" t="s">
        <v>382</v>
      </c>
      <c r="C51" s="40">
        <v>4031</v>
      </c>
      <c r="D51" s="41" t="s">
        <v>62</v>
      </c>
      <c r="E51" s="32">
        <f t="shared" si="7"/>
        <v>359</v>
      </c>
      <c r="F51" s="32" t="e">
        <f>VLOOKUP(E51,Tab!$Q$2:$R$255,2,TRUE)</f>
        <v>#N/A</v>
      </c>
      <c r="G51" s="33">
        <f t="shared" si="8"/>
        <v>374</v>
      </c>
      <c r="H51" s="33">
        <f t="shared" si="9"/>
        <v>359</v>
      </c>
      <c r="I51" s="33">
        <f t="shared" si="10"/>
        <v>0</v>
      </c>
      <c r="J51" s="34">
        <f t="shared" si="11"/>
        <v>733</v>
      </c>
      <c r="K51" s="35">
        <f t="shared" si="12"/>
        <v>244.33333333333334</v>
      </c>
      <c r="L51" s="36"/>
      <c r="M51" s="38">
        <v>0</v>
      </c>
      <c r="N51" s="38">
        <v>359</v>
      </c>
      <c r="O51" s="38">
        <v>0</v>
      </c>
      <c r="P51" s="38">
        <v>0</v>
      </c>
      <c r="Q51" s="38">
        <v>0</v>
      </c>
      <c r="R51" s="152">
        <v>0</v>
      </c>
      <c r="S51" s="64">
        <v>0</v>
      </c>
      <c r="T51" s="38">
        <v>0</v>
      </c>
      <c r="U51" s="38">
        <v>0</v>
      </c>
      <c r="V51" s="38">
        <v>374</v>
      </c>
      <c r="W51" s="38">
        <v>0</v>
      </c>
    </row>
    <row r="52" spans="1:23" ht="14.1" customHeight="1" x14ac:dyDescent="0.25">
      <c r="A52" s="28">
        <f t="shared" si="0"/>
        <v>39</v>
      </c>
      <c r="B52" s="42" t="s">
        <v>411</v>
      </c>
      <c r="C52" s="30">
        <v>1873</v>
      </c>
      <c r="D52" s="31" t="s">
        <v>83</v>
      </c>
      <c r="E52" s="32">
        <f t="shared" si="7"/>
        <v>0</v>
      </c>
      <c r="F52" s="32" t="e">
        <f>VLOOKUP(E52,Tab!$Q$2:$R$255,2,TRUE)</f>
        <v>#N/A</v>
      </c>
      <c r="G52" s="33">
        <f t="shared" si="8"/>
        <v>571</v>
      </c>
      <c r="H52" s="33">
        <f t="shared" si="9"/>
        <v>0</v>
      </c>
      <c r="I52" s="33">
        <f t="shared" si="10"/>
        <v>0</v>
      </c>
      <c r="J52" s="34">
        <f t="shared" si="11"/>
        <v>571</v>
      </c>
      <c r="K52" s="35">
        <f t="shared" si="12"/>
        <v>190.33333333333334</v>
      </c>
      <c r="L52" s="36"/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152">
        <v>0</v>
      </c>
      <c r="S52" s="64">
        <v>0</v>
      </c>
      <c r="T52" s="38">
        <v>0</v>
      </c>
      <c r="U52" s="38">
        <v>0</v>
      </c>
      <c r="V52" s="38">
        <v>571</v>
      </c>
      <c r="W52" s="38">
        <v>0</v>
      </c>
    </row>
    <row r="53" spans="1:23" ht="14.1" customHeight="1" x14ac:dyDescent="0.25">
      <c r="A53" s="28">
        <f t="shared" si="0"/>
        <v>40</v>
      </c>
      <c r="B53" s="39" t="s">
        <v>150</v>
      </c>
      <c r="C53" s="40">
        <v>978</v>
      </c>
      <c r="D53" s="41" t="s">
        <v>151</v>
      </c>
      <c r="E53" s="32">
        <f t="shared" si="7"/>
        <v>0</v>
      </c>
      <c r="F53" s="32" t="e">
        <f>VLOOKUP(E53,Tab!$Q$2:$R$255,2,TRUE)</f>
        <v>#N/A</v>
      </c>
      <c r="G53" s="33">
        <f t="shared" si="8"/>
        <v>570</v>
      </c>
      <c r="H53" s="33">
        <f t="shared" si="9"/>
        <v>0</v>
      </c>
      <c r="I53" s="33">
        <f t="shared" si="10"/>
        <v>0</v>
      </c>
      <c r="J53" s="34">
        <f t="shared" si="11"/>
        <v>570</v>
      </c>
      <c r="K53" s="35">
        <f t="shared" si="12"/>
        <v>190</v>
      </c>
      <c r="L53" s="36"/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152">
        <v>0</v>
      </c>
      <c r="S53" s="64">
        <v>0</v>
      </c>
      <c r="T53" s="38">
        <v>0</v>
      </c>
      <c r="U53" s="38">
        <v>0</v>
      </c>
      <c r="V53" s="38">
        <v>570</v>
      </c>
      <c r="W53" s="38">
        <v>0</v>
      </c>
    </row>
    <row r="54" spans="1:23" ht="14.1" customHeight="1" x14ac:dyDescent="0.25">
      <c r="A54" s="28">
        <f t="shared" si="0"/>
        <v>41</v>
      </c>
      <c r="B54" s="39" t="s">
        <v>433</v>
      </c>
      <c r="C54" s="40">
        <v>10792</v>
      </c>
      <c r="D54" s="41" t="s">
        <v>41</v>
      </c>
      <c r="E54" s="32">
        <f t="shared" si="7"/>
        <v>569</v>
      </c>
      <c r="F54" s="32" t="str">
        <f>VLOOKUP(E54,Tab!$Q$2:$R$255,2,TRUE)</f>
        <v>C</v>
      </c>
      <c r="G54" s="33">
        <f t="shared" si="8"/>
        <v>569</v>
      </c>
      <c r="H54" s="33">
        <f t="shared" si="9"/>
        <v>0</v>
      </c>
      <c r="I54" s="33">
        <f t="shared" si="10"/>
        <v>0</v>
      </c>
      <c r="J54" s="34">
        <f t="shared" si="11"/>
        <v>569</v>
      </c>
      <c r="K54" s="35">
        <f t="shared" si="12"/>
        <v>189.66666666666666</v>
      </c>
      <c r="L54" s="36"/>
      <c r="M54" s="38">
        <v>0</v>
      </c>
      <c r="N54" s="38">
        <v>0</v>
      </c>
      <c r="O54" s="38">
        <v>0</v>
      </c>
      <c r="P54" s="38">
        <v>569</v>
      </c>
      <c r="Q54" s="38">
        <v>0</v>
      </c>
      <c r="R54" s="152">
        <v>0</v>
      </c>
      <c r="S54" s="64">
        <v>0</v>
      </c>
      <c r="T54" s="38">
        <v>0</v>
      </c>
      <c r="U54" s="38">
        <v>0</v>
      </c>
      <c r="V54" s="38">
        <v>0</v>
      </c>
      <c r="W54" s="38">
        <v>0</v>
      </c>
    </row>
    <row r="55" spans="1:23" ht="14.1" customHeight="1" x14ac:dyDescent="0.25">
      <c r="A55" s="28">
        <f t="shared" si="0"/>
        <v>42</v>
      </c>
      <c r="B55" s="42" t="s">
        <v>177</v>
      </c>
      <c r="C55" s="30">
        <v>787</v>
      </c>
      <c r="D55" s="31" t="s">
        <v>83</v>
      </c>
      <c r="E55" s="32">
        <f t="shared" si="7"/>
        <v>0</v>
      </c>
      <c r="F55" s="32" t="e">
        <f>VLOOKUP(E55,Tab!$Q$2:$R$255,2,TRUE)</f>
        <v>#N/A</v>
      </c>
      <c r="G55" s="33">
        <f t="shared" si="8"/>
        <v>558</v>
      </c>
      <c r="H55" s="33">
        <f t="shared" si="9"/>
        <v>0</v>
      </c>
      <c r="I55" s="33">
        <f t="shared" si="10"/>
        <v>0</v>
      </c>
      <c r="J55" s="34">
        <f t="shared" si="11"/>
        <v>558</v>
      </c>
      <c r="K55" s="35">
        <f t="shared" si="12"/>
        <v>186</v>
      </c>
      <c r="L55" s="36"/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152">
        <v>0</v>
      </c>
      <c r="S55" s="64">
        <v>0</v>
      </c>
      <c r="T55" s="38">
        <v>0</v>
      </c>
      <c r="U55" s="38">
        <v>0</v>
      </c>
      <c r="V55" s="38">
        <v>558</v>
      </c>
      <c r="W55" s="38">
        <v>0</v>
      </c>
    </row>
    <row r="56" spans="1:23" ht="14.1" customHeight="1" x14ac:dyDescent="0.25">
      <c r="A56" s="28">
        <f t="shared" si="0"/>
        <v>43</v>
      </c>
      <c r="B56" s="170" t="s">
        <v>218</v>
      </c>
      <c r="C56" s="171">
        <v>10165</v>
      </c>
      <c r="D56" s="172" t="s">
        <v>83</v>
      </c>
      <c r="E56" s="32">
        <f t="shared" si="7"/>
        <v>0</v>
      </c>
      <c r="F56" s="32" t="e">
        <f>VLOOKUP(E56,Tab!$Q$2:$R$255,2,TRUE)</f>
        <v>#N/A</v>
      </c>
      <c r="G56" s="33">
        <f t="shared" si="8"/>
        <v>558</v>
      </c>
      <c r="H56" s="33">
        <f t="shared" si="9"/>
        <v>0</v>
      </c>
      <c r="I56" s="33">
        <f t="shared" si="10"/>
        <v>0</v>
      </c>
      <c r="J56" s="34">
        <f t="shared" si="11"/>
        <v>558</v>
      </c>
      <c r="K56" s="35">
        <f t="shared" si="12"/>
        <v>186</v>
      </c>
      <c r="L56" s="36"/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152">
        <v>0</v>
      </c>
      <c r="S56" s="64">
        <v>0</v>
      </c>
      <c r="T56" s="38">
        <v>0</v>
      </c>
      <c r="U56" s="38">
        <v>0</v>
      </c>
      <c r="V56" s="38">
        <v>558</v>
      </c>
      <c r="W56" s="38">
        <v>0</v>
      </c>
    </row>
    <row r="57" spans="1:23" ht="14.1" customHeight="1" x14ac:dyDescent="0.25">
      <c r="A57" s="28">
        <f t="shared" si="0"/>
        <v>44</v>
      </c>
      <c r="B57" s="39" t="s">
        <v>55</v>
      </c>
      <c r="C57" s="40">
        <v>10436</v>
      </c>
      <c r="D57" s="41" t="s">
        <v>56</v>
      </c>
      <c r="E57" s="32">
        <f t="shared" si="7"/>
        <v>0</v>
      </c>
      <c r="F57" s="32" t="e">
        <f>VLOOKUP(E57,Tab!$Q$2:$R$255,2,TRUE)</f>
        <v>#N/A</v>
      </c>
      <c r="G57" s="44">
        <f t="shared" si="8"/>
        <v>556</v>
      </c>
      <c r="H57" s="44">
        <f t="shared" si="9"/>
        <v>0</v>
      </c>
      <c r="I57" s="44">
        <f t="shared" si="10"/>
        <v>0</v>
      </c>
      <c r="J57" s="34">
        <f t="shared" si="11"/>
        <v>556</v>
      </c>
      <c r="K57" s="35">
        <f t="shared" si="12"/>
        <v>185.33333333333334</v>
      </c>
      <c r="L57" s="36"/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152">
        <v>0</v>
      </c>
      <c r="S57" s="64">
        <v>0</v>
      </c>
      <c r="T57" s="38">
        <v>0</v>
      </c>
      <c r="U57" s="38">
        <v>0</v>
      </c>
      <c r="V57" s="38">
        <v>556</v>
      </c>
      <c r="W57" s="38">
        <v>0</v>
      </c>
    </row>
    <row r="58" spans="1:23" ht="14.1" customHeight="1" x14ac:dyDescent="0.25">
      <c r="A58" s="28">
        <f t="shared" si="0"/>
        <v>45</v>
      </c>
      <c r="B58" s="39" t="s">
        <v>217</v>
      </c>
      <c r="C58" s="40">
        <v>414</v>
      </c>
      <c r="D58" s="41" t="s">
        <v>184</v>
      </c>
      <c r="E58" s="32">
        <f t="shared" si="7"/>
        <v>539</v>
      </c>
      <c r="F58" s="32" t="str">
        <f>VLOOKUP(E58,Tab!$Q$2:$R$255,2,TRUE)</f>
        <v>Não</v>
      </c>
      <c r="G58" s="33">
        <f t="shared" si="8"/>
        <v>539</v>
      </c>
      <c r="H58" s="33">
        <f t="shared" si="9"/>
        <v>0</v>
      </c>
      <c r="I58" s="33">
        <f t="shared" si="10"/>
        <v>0</v>
      </c>
      <c r="J58" s="34">
        <f t="shared" si="11"/>
        <v>539</v>
      </c>
      <c r="K58" s="35">
        <f t="shared" si="12"/>
        <v>179.66666666666666</v>
      </c>
      <c r="L58" s="36"/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152">
        <v>539</v>
      </c>
      <c r="S58" s="64">
        <v>0</v>
      </c>
      <c r="T58" s="38">
        <v>0</v>
      </c>
      <c r="U58" s="38">
        <v>0</v>
      </c>
      <c r="V58" s="38">
        <v>0</v>
      </c>
      <c r="W58" s="38">
        <v>0</v>
      </c>
    </row>
    <row r="59" spans="1:23" ht="14.1" customHeight="1" x14ac:dyDescent="0.25">
      <c r="A59" s="28">
        <f t="shared" si="0"/>
        <v>46</v>
      </c>
      <c r="B59" s="39" t="s">
        <v>423</v>
      </c>
      <c r="C59" s="40">
        <v>4317</v>
      </c>
      <c r="D59" s="41" t="s">
        <v>41</v>
      </c>
      <c r="E59" s="32">
        <f t="shared" si="7"/>
        <v>0</v>
      </c>
      <c r="F59" s="32" t="e">
        <f>VLOOKUP(E59,Tab!$Q$2:$R$255,2,TRUE)</f>
        <v>#N/A</v>
      </c>
      <c r="G59" s="33">
        <f t="shared" si="8"/>
        <v>538</v>
      </c>
      <c r="H59" s="33">
        <f t="shared" si="9"/>
        <v>0</v>
      </c>
      <c r="I59" s="33">
        <f t="shared" si="10"/>
        <v>0</v>
      </c>
      <c r="J59" s="34">
        <f t="shared" si="11"/>
        <v>538</v>
      </c>
      <c r="K59" s="35">
        <f t="shared" si="12"/>
        <v>179.33333333333334</v>
      </c>
      <c r="L59" s="36"/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152">
        <v>0</v>
      </c>
      <c r="S59" s="64">
        <v>0</v>
      </c>
      <c r="T59" s="38">
        <v>0</v>
      </c>
      <c r="U59" s="38">
        <v>0</v>
      </c>
      <c r="V59" s="38">
        <v>538</v>
      </c>
      <c r="W59" s="38">
        <v>0</v>
      </c>
    </row>
    <row r="60" spans="1:23" ht="14.1" customHeight="1" x14ac:dyDescent="0.25">
      <c r="A60" s="28">
        <f t="shared" si="0"/>
        <v>47</v>
      </c>
      <c r="B60" s="39" t="s">
        <v>441</v>
      </c>
      <c r="C60" s="40">
        <v>11657</v>
      </c>
      <c r="D60" s="41" t="s">
        <v>144</v>
      </c>
      <c r="E60" s="32">
        <f t="shared" si="7"/>
        <v>0</v>
      </c>
      <c r="F60" s="32" t="e">
        <f>VLOOKUP(E60,Tab!$Q$2:$R$255,2,TRUE)</f>
        <v>#N/A</v>
      </c>
      <c r="G60" s="33">
        <f t="shared" si="8"/>
        <v>536</v>
      </c>
      <c r="H60" s="33">
        <f t="shared" si="9"/>
        <v>0</v>
      </c>
      <c r="I60" s="33">
        <f t="shared" si="10"/>
        <v>0</v>
      </c>
      <c r="J60" s="34">
        <f t="shared" si="11"/>
        <v>536</v>
      </c>
      <c r="K60" s="35">
        <f t="shared" si="12"/>
        <v>178.66666666666666</v>
      </c>
      <c r="L60" s="36"/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152">
        <v>0</v>
      </c>
      <c r="S60" s="64">
        <v>0</v>
      </c>
      <c r="T60" s="38">
        <v>0</v>
      </c>
      <c r="U60" s="38">
        <v>0</v>
      </c>
      <c r="V60" s="38">
        <v>0</v>
      </c>
      <c r="W60" s="38">
        <v>536</v>
      </c>
    </row>
    <row r="61" spans="1:23" ht="14.1" customHeight="1" x14ac:dyDescent="0.25">
      <c r="A61" s="28">
        <f t="shared" si="0"/>
        <v>48</v>
      </c>
      <c r="B61" s="39" t="s">
        <v>394</v>
      </c>
      <c r="C61" s="40">
        <v>658</v>
      </c>
      <c r="D61" s="41" t="s">
        <v>62</v>
      </c>
      <c r="E61" s="32">
        <f t="shared" si="7"/>
        <v>524</v>
      </c>
      <c r="F61" s="32" t="str">
        <f>VLOOKUP(E61,Tab!$Q$2:$R$255,2,TRUE)</f>
        <v>Não</v>
      </c>
      <c r="G61" s="33">
        <f t="shared" si="8"/>
        <v>524</v>
      </c>
      <c r="H61" s="33">
        <f t="shared" si="9"/>
        <v>0</v>
      </c>
      <c r="I61" s="33">
        <f t="shared" si="10"/>
        <v>0</v>
      </c>
      <c r="J61" s="34">
        <f t="shared" si="11"/>
        <v>524</v>
      </c>
      <c r="K61" s="35">
        <f t="shared" si="12"/>
        <v>174.66666666666666</v>
      </c>
      <c r="L61" s="36"/>
      <c r="M61" s="38">
        <v>0</v>
      </c>
      <c r="N61" s="38">
        <v>524</v>
      </c>
      <c r="O61" s="38">
        <v>0</v>
      </c>
      <c r="P61" s="38">
        <v>0</v>
      </c>
      <c r="Q61" s="38">
        <v>0</v>
      </c>
      <c r="R61" s="152">
        <v>0</v>
      </c>
      <c r="S61" s="64">
        <v>0</v>
      </c>
      <c r="T61" s="38">
        <v>0</v>
      </c>
      <c r="U61" s="38">
        <v>0</v>
      </c>
      <c r="V61" s="38">
        <v>0</v>
      </c>
      <c r="W61" s="38">
        <v>0</v>
      </c>
    </row>
    <row r="62" spans="1:23" ht="14.1" customHeight="1" x14ac:dyDescent="0.25">
      <c r="A62" s="28">
        <f t="shared" si="0"/>
        <v>49</v>
      </c>
      <c r="B62" s="39" t="s">
        <v>434</v>
      </c>
      <c r="C62" s="40">
        <v>537</v>
      </c>
      <c r="D62" s="41" t="s">
        <v>41</v>
      </c>
      <c r="E62" s="32">
        <f t="shared" si="7"/>
        <v>0</v>
      </c>
      <c r="F62" s="32" t="e">
        <f>VLOOKUP(E62,Tab!$Q$2:$R$255,2,TRUE)</f>
        <v>#N/A</v>
      </c>
      <c r="G62" s="33">
        <f t="shared" si="8"/>
        <v>524</v>
      </c>
      <c r="H62" s="33">
        <f t="shared" si="9"/>
        <v>0</v>
      </c>
      <c r="I62" s="33">
        <f t="shared" si="10"/>
        <v>0</v>
      </c>
      <c r="J62" s="34">
        <f t="shared" si="11"/>
        <v>524</v>
      </c>
      <c r="K62" s="35">
        <f t="shared" si="12"/>
        <v>174.66666666666666</v>
      </c>
      <c r="L62" s="36"/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152">
        <v>0</v>
      </c>
      <c r="S62" s="64">
        <v>0</v>
      </c>
      <c r="T62" s="38">
        <v>0</v>
      </c>
      <c r="U62" s="38">
        <v>0</v>
      </c>
      <c r="V62" s="38">
        <v>524</v>
      </c>
      <c r="W62" s="38">
        <v>0</v>
      </c>
    </row>
    <row r="63" spans="1:23" ht="14.1" customHeight="1" x14ac:dyDescent="0.25">
      <c r="A63" s="28">
        <f t="shared" si="0"/>
        <v>50</v>
      </c>
      <c r="B63" s="39" t="s">
        <v>443</v>
      </c>
      <c r="C63" s="40">
        <v>4199</v>
      </c>
      <c r="D63" s="41" t="s">
        <v>122</v>
      </c>
      <c r="E63" s="32">
        <f t="shared" si="7"/>
        <v>522</v>
      </c>
      <c r="F63" s="32" t="str">
        <f>VLOOKUP(E63,Tab!$Q$2:$R$255,2,TRUE)</f>
        <v>Não</v>
      </c>
      <c r="G63" s="33">
        <f t="shared" si="8"/>
        <v>522</v>
      </c>
      <c r="H63" s="33">
        <f t="shared" si="9"/>
        <v>0</v>
      </c>
      <c r="I63" s="33">
        <f t="shared" si="10"/>
        <v>0</v>
      </c>
      <c r="J63" s="34">
        <f t="shared" si="11"/>
        <v>522</v>
      </c>
      <c r="K63" s="35">
        <f t="shared" si="12"/>
        <v>174</v>
      </c>
      <c r="L63" s="36"/>
      <c r="M63" s="38">
        <v>522</v>
      </c>
      <c r="N63" s="38">
        <v>0</v>
      </c>
      <c r="O63" s="38">
        <v>0</v>
      </c>
      <c r="P63" s="38">
        <v>0</v>
      </c>
      <c r="Q63" s="38">
        <v>0</v>
      </c>
      <c r="R63" s="152">
        <v>0</v>
      </c>
      <c r="S63" s="64">
        <v>0</v>
      </c>
      <c r="T63" s="38">
        <v>0</v>
      </c>
      <c r="U63" s="38">
        <v>0</v>
      </c>
      <c r="V63" s="38">
        <v>0</v>
      </c>
      <c r="W63" s="38">
        <v>0</v>
      </c>
    </row>
    <row r="64" spans="1:23" ht="14.1" customHeight="1" x14ac:dyDescent="0.25">
      <c r="A64" s="28">
        <f t="shared" si="0"/>
        <v>51</v>
      </c>
      <c r="B64" s="39" t="s">
        <v>191</v>
      </c>
      <c r="C64" s="40">
        <v>672</v>
      </c>
      <c r="D64" s="41" t="s">
        <v>53</v>
      </c>
      <c r="E64" s="32">
        <f t="shared" si="7"/>
        <v>0</v>
      </c>
      <c r="F64" s="32" t="e">
        <f>VLOOKUP(E64,Tab!$Q$2:$R$255,2,TRUE)</f>
        <v>#N/A</v>
      </c>
      <c r="G64" s="33">
        <f t="shared" si="8"/>
        <v>515</v>
      </c>
      <c r="H64" s="33">
        <f t="shared" si="9"/>
        <v>0</v>
      </c>
      <c r="I64" s="33">
        <f t="shared" si="10"/>
        <v>0</v>
      </c>
      <c r="J64" s="34">
        <f t="shared" si="11"/>
        <v>515</v>
      </c>
      <c r="K64" s="35">
        <f t="shared" si="12"/>
        <v>171.66666666666666</v>
      </c>
      <c r="L64" s="36"/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152">
        <v>0</v>
      </c>
      <c r="S64" s="64">
        <v>0</v>
      </c>
      <c r="T64" s="38">
        <v>0</v>
      </c>
      <c r="U64" s="38">
        <v>0</v>
      </c>
      <c r="V64" s="38">
        <v>515</v>
      </c>
      <c r="W64" s="38">
        <v>0</v>
      </c>
    </row>
    <row r="65" spans="1:29" ht="14.1" customHeight="1" x14ac:dyDescent="0.25">
      <c r="A65" s="28">
        <f t="shared" si="0"/>
        <v>52</v>
      </c>
      <c r="B65" s="39" t="s">
        <v>436</v>
      </c>
      <c r="C65" s="40">
        <v>640</v>
      </c>
      <c r="D65" s="41" t="s">
        <v>53</v>
      </c>
      <c r="E65" s="32">
        <f t="shared" si="7"/>
        <v>0</v>
      </c>
      <c r="F65" s="32" t="e">
        <f>VLOOKUP(E65,Tab!$Q$2:$R$255,2,TRUE)</f>
        <v>#N/A</v>
      </c>
      <c r="G65" s="33">
        <f t="shared" si="8"/>
        <v>509</v>
      </c>
      <c r="H65" s="33">
        <f t="shared" si="9"/>
        <v>0</v>
      </c>
      <c r="I65" s="33">
        <f t="shared" si="10"/>
        <v>0</v>
      </c>
      <c r="J65" s="34">
        <f t="shared" si="11"/>
        <v>509</v>
      </c>
      <c r="K65" s="35">
        <f t="shared" si="12"/>
        <v>169.66666666666666</v>
      </c>
      <c r="L65" s="36"/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152">
        <v>0</v>
      </c>
      <c r="S65" s="64">
        <v>0</v>
      </c>
      <c r="T65" s="38">
        <v>0</v>
      </c>
      <c r="U65" s="38">
        <v>0</v>
      </c>
      <c r="V65" s="38">
        <v>509</v>
      </c>
      <c r="W65" s="38">
        <v>0</v>
      </c>
    </row>
    <row r="66" spans="1:29" ht="14.1" customHeight="1" x14ac:dyDescent="0.25">
      <c r="A66" s="28">
        <f t="shared" si="0"/>
        <v>53</v>
      </c>
      <c r="B66" s="39" t="s">
        <v>387</v>
      </c>
      <c r="C66" s="40">
        <v>342</v>
      </c>
      <c r="D66" s="41" t="s">
        <v>56</v>
      </c>
      <c r="E66" s="32">
        <f t="shared" si="7"/>
        <v>0</v>
      </c>
      <c r="F66" s="32" t="e">
        <f>VLOOKUP(E66,Tab!$Q$2:$R$255,2,TRUE)</f>
        <v>#N/A</v>
      </c>
      <c r="G66" s="33">
        <f t="shared" si="8"/>
        <v>506</v>
      </c>
      <c r="H66" s="33">
        <f t="shared" si="9"/>
        <v>0</v>
      </c>
      <c r="I66" s="33">
        <f t="shared" si="10"/>
        <v>0</v>
      </c>
      <c r="J66" s="34">
        <f t="shared" si="11"/>
        <v>506</v>
      </c>
      <c r="K66" s="35">
        <f t="shared" si="12"/>
        <v>168.66666666666666</v>
      </c>
      <c r="L66" s="36"/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152">
        <v>0</v>
      </c>
      <c r="S66" s="64">
        <v>0</v>
      </c>
      <c r="T66" s="38">
        <v>0</v>
      </c>
      <c r="U66" s="38">
        <v>0</v>
      </c>
      <c r="V66" s="38">
        <v>0</v>
      </c>
      <c r="W66" s="38">
        <v>506</v>
      </c>
    </row>
    <row r="67" spans="1:29" ht="14.1" customHeight="1" x14ac:dyDescent="0.25">
      <c r="A67" s="28">
        <f t="shared" si="0"/>
        <v>54</v>
      </c>
      <c r="B67" s="46" t="s">
        <v>447</v>
      </c>
      <c r="C67" s="63">
        <v>610</v>
      </c>
      <c r="D67" s="47" t="s">
        <v>184</v>
      </c>
      <c r="E67" s="32">
        <f t="shared" si="7"/>
        <v>503</v>
      </c>
      <c r="F67" s="32" t="str">
        <f>VLOOKUP(E67,Tab!$Q$2:$R$255,2,TRUE)</f>
        <v>Não</v>
      </c>
      <c r="G67" s="33">
        <f t="shared" si="8"/>
        <v>503</v>
      </c>
      <c r="H67" s="33">
        <f t="shared" si="9"/>
        <v>0</v>
      </c>
      <c r="I67" s="33">
        <f t="shared" si="10"/>
        <v>0</v>
      </c>
      <c r="J67" s="34">
        <f t="shared" si="11"/>
        <v>503</v>
      </c>
      <c r="K67" s="35">
        <f t="shared" si="12"/>
        <v>167.66666666666666</v>
      </c>
      <c r="L67" s="36"/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152">
        <v>503</v>
      </c>
      <c r="S67" s="64">
        <v>0</v>
      </c>
      <c r="T67" s="38">
        <v>0</v>
      </c>
      <c r="U67" s="38">
        <v>0</v>
      </c>
      <c r="V67" s="38">
        <v>0</v>
      </c>
      <c r="W67" s="38">
        <v>0</v>
      </c>
    </row>
    <row r="68" spans="1:29" ht="14.1" customHeight="1" x14ac:dyDescent="0.25">
      <c r="A68" s="28">
        <f t="shared" si="0"/>
        <v>55</v>
      </c>
      <c r="B68" s="170" t="s">
        <v>156</v>
      </c>
      <c r="C68" s="171">
        <v>10370</v>
      </c>
      <c r="D68" s="172" t="s">
        <v>62</v>
      </c>
      <c r="E68" s="32">
        <f t="shared" si="7"/>
        <v>502</v>
      </c>
      <c r="F68" s="32" t="str">
        <f>VLOOKUP(E68,Tab!$Q$2:$R$255,2,TRUE)</f>
        <v>Não</v>
      </c>
      <c r="G68" s="33">
        <f t="shared" si="8"/>
        <v>502</v>
      </c>
      <c r="H68" s="33">
        <f t="shared" si="9"/>
        <v>0</v>
      </c>
      <c r="I68" s="33">
        <f t="shared" si="10"/>
        <v>0</v>
      </c>
      <c r="J68" s="34">
        <f t="shared" si="11"/>
        <v>502</v>
      </c>
      <c r="K68" s="35">
        <f t="shared" si="12"/>
        <v>167.33333333333334</v>
      </c>
      <c r="L68" s="36"/>
      <c r="M68" s="38">
        <v>0</v>
      </c>
      <c r="N68" s="38">
        <v>0</v>
      </c>
      <c r="O68" s="38">
        <v>0</v>
      </c>
      <c r="P68" s="38">
        <v>502</v>
      </c>
      <c r="Q68" s="38">
        <v>0</v>
      </c>
      <c r="R68" s="152">
        <v>0</v>
      </c>
      <c r="S68" s="64">
        <v>0</v>
      </c>
      <c r="T68" s="38">
        <v>0</v>
      </c>
      <c r="U68" s="38">
        <v>0</v>
      </c>
      <c r="V68" s="38">
        <v>0</v>
      </c>
      <c r="W68" s="38">
        <v>0</v>
      </c>
    </row>
    <row r="69" spans="1:29" ht="14.1" customHeight="1" x14ac:dyDescent="0.25">
      <c r="A69" s="28">
        <f t="shared" si="0"/>
        <v>56</v>
      </c>
      <c r="B69" s="39" t="s">
        <v>68</v>
      </c>
      <c r="C69" s="40">
        <v>11037</v>
      </c>
      <c r="D69" s="41" t="s">
        <v>56</v>
      </c>
      <c r="E69" s="32">
        <f t="shared" si="7"/>
        <v>0</v>
      </c>
      <c r="F69" s="32" t="e">
        <f>VLOOKUP(E69,Tab!$Q$2:$R$255,2,TRUE)</f>
        <v>#N/A</v>
      </c>
      <c r="G69" s="33">
        <f t="shared" si="8"/>
        <v>502</v>
      </c>
      <c r="H69" s="33">
        <f t="shared" si="9"/>
        <v>0</v>
      </c>
      <c r="I69" s="33">
        <f t="shared" si="10"/>
        <v>0</v>
      </c>
      <c r="J69" s="34">
        <f t="shared" si="11"/>
        <v>502</v>
      </c>
      <c r="K69" s="35">
        <f t="shared" si="12"/>
        <v>167.33333333333334</v>
      </c>
      <c r="L69" s="36"/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152">
        <v>0</v>
      </c>
      <c r="S69" s="64">
        <v>0</v>
      </c>
      <c r="T69" s="38">
        <v>0</v>
      </c>
      <c r="U69" s="38">
        <v>0</v>
      </c>
      <c r="V69" s="38">
        <v>502</v>
      </c>
      <c r="W69" s="38">
        <v>0</v>
      </c>
    </row>
    <row r="70" spans="1:29" ht="14.1" customHeight="1" x14ac:dyDescent="0.25">
      <c r="A70" s="28">
        <f t="shared" si="0"/>
        <v>57</v>
      </c>
      <c r="B70" s="46" t="s">
        <v>393</v>
      </c>
      <c r="C70" s="63">
        <v>5579</v>
      </c>
      <c r="D70" s="47" t="s">
        <v>184</v>
      </c>
      <c r="E70" s="32">
        <f t="shared" si="7"/>
        <v>497</v>
      </c>
      <c r="F70" s="32" t="e">
        <f>VLOOKUP(E70,Tab!$Q$2:$R$255,2,TRUE)</f>
        <v>#N/A</v>
      </c>
      <c r="G70" s="33">
        <f t="shared" si="8"/>
        <v>497</v>
      </c>
      <c r="H70" s="33">
        <f t="shared" si="9"/>
        <v>0</v>
      </c>
      <c r="I70" s="33">
        <f t="shared" si="10"/>
        <v>0</v>
      </c>
      <c r="J70" s="34">
        <f t="shared" si="11"/>
        <v>497</v>
      </c>
      <c r="K70" s="35">
        <f t="shared" si="12"/>
        <v>165.66666666666666</v>
      </c>
      <c r="L70" s="36"/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152">
        <v>497</v>
      </c>
      <c r="S70" s="64">
        <v>0</v>
      </c>
      <c r="T70" s="38">
        <v>0</v>
      </c>
      <c r="U70" s="38">
        <v>0</v>
      </c>
      <c r="V70" s="38">
        <v>0</v>
      </c>
      <c r="W70" s="38">
        <v>0</v>
      </c>
    </row>
    <row r="71" spans="1:29" ht="14.1" customHeight="1" x14ac:dyDescent="0.25">
      <c r="A71" s="28">
        <f t="shared" si="0"/>
        <v>58</v>
      </c>
      <c r="B71" s="170" t="s">
        <v>115</v>
      </c>
      <c r="C71" s="171">
        <v>62</v>
      </c>
      <c r="D71" s="172" t="s">
        <v>62</v>
      </c>
      <c r="E71" s="32">
        <f t="shared" si="7"/>
        <v>0</v>
      </c>
      <c r="F71" s="32" t="e">
        <f>VLOOKUP(E71,Tab!$Q$2:$R$255,2,TRUE)</f>
        <v>#N/A</v>
      </c>
      <c r="G71" s="33">
        <f t="shared" si="8"/>
        <v>496</v>
      </c>
      <c r="H71" s="33">
        <f t="shared" si="9"/>
        <v>0</v>
      </c>
      <c r="I71" s="33">
        <f t="shared" si="10"/>
        <v>0</v>
      </c>
      <c r="J71" s="34">
        <f t="shared" si="11"/>
        <v>496</v>
      </c>
      <c r="K71" s="35">
        <f t="shared" si="12"/>
        <v>165.33333333333334</v>
      </c>
      <c r="L71" s="36"/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152">
        <v>0</v>
      </c>
      <c r="S71" s="64">
        <v>0</v>
      </c>
      <c r="T71" s="38">
        <v>0</v>
      </c>
      <c r="U71" s="38">
        <v>0</v>
      </c>
      <c r="V71" s="38">
        <v>496</v>
      </c>
      <c r="W71" s="38">
        <v>0</v>
      </c>
    </row>
    <row r="72" spans="1:29" ht="14.1" customHeight="1" x14ac:dyDescent="0.25">
      <c r="A72" s="28">
        <f t="shared" si="0"/>
        <v>59</v>
      </c>
      <c r="B72" s="39" t="s">
        <v>174</v>
      </c>
      <c r="C72" s="40">
        <v>38</v>
      </c>
      <c r="D72" s="41" t="s">
        <v>41</v>
      </c>
      <c r="E72" s="32">
        <f t="shared" si="7"/>
        <v>479</v>
      </c>
      <c r="F72" s="32" t="e">
        <f>VLOOKUP(E72,Tab!$Q$2:$R$255,2,TRUE)</f>
        <v>#N/A</v>
      </c>
      <c r="G72" s="33">
        <f t="shared" si="8"/>
        <v>479</v>
      </c>
      <c r="H72" s="33">
        <f t="shared" si="9"/>
        <v>0</v>
      </c>
      <c r="I72" s="33">
        <f t="shared" si="10"/>
        <v>0</v>
      </c>
      <c r="J72" s="34">
        <f t="shared" si="11"/>
        <v>479</v>
      </c>
      <c r="K72" s="35">
        <f t="shared" si="12"/>
        <v>159.66666666666666</v>
      </c>
      <c r="L72" s="36"/>
      <c r="M72" s="38">
        <v>0</v>
      </c>
      <c r="N72" s="38">
        <v>0</v>
      </c>
      <c r="O72" s="38">
        <v>0</v>
      </c>
      <c r="P72" s="38">
        <v>479</v>
      </c>
      <c r="Q72" s="38">
        <v>0</v>
      </c>
      <c r="R72" s="152">
        <v>0</v>
      </c>
      <c r="S72" s="64">
        <v>0</v>
      </c>
      <c r="T72" s="38">
        <v>0</v>
      </c>
      <c r="U72" s="38">
        <v>0</v>
      </c>
      <c r="V72" s="38">
        <v>0</v>
      </c>
      <c r="W72" s="38">
        <v>0</v>
      </c>
    </row>
    <row r="73" spans="1:29" ht="14.1" customHeight="1" x14ac:dyDescent="0.25">
      <c r="A73" s="28">
        <f t="shared" si="0"/>
        <v>60</v>
      </c>
      <c r="B73" s="39" t="s">
        <v>448</v>
      </c>
      <c r="C73" s="40">
        <v>660</v>
      </c>
      <c r="D73" s="41" t="s">
        <v>62</v>
      </c>
      <c r="E73" s="32">
        <f t="shared" si="7"/>
        <v>477</v>
      </c>
      <c r="F73" s="32" t="e">
        <f>VLOOKUP(E73,Tab!$Q$2:$R$255,2,TRUE)</f>
        <v>#N/A</v>
      </c>
      <c r="G73" s="33">
        <f t="shared" si="8"/>
        <v>477</v>
      </c>
      <c r="H73" s="33">
        <f t="shared" si="9"/>
        <v>0</v>
      </c>
      <c r="I73" s="33">
        <f t="shared" si="10"/>
        <v>0</v>
      </c>
      <c r="J73" s="34">
        <f t="shared" si="11"/>
        <v>477</v>
      </c>
      <c r="K73" s="35">
        <f t="shared" si="12"/>
        <v>159</v>
      </c>
      <c r="L73" s="36"/>
      <c r="M73" s="38">
        <v>0</v>
      </c>
      <c r="N73" s="38">
        <v>477</v>
      </c>
      <c r="O73" s="38">
        <v>0</v>
      </c>
      <c r="P73" s="38">
        <v>0</v>
      </c>
      <c r="Q73" s="38">
        <v>0</v>
      </c>
      <c r="R73" s="152">
        <v>0</v>
      </c>
      <c r="S73" s="64">
        <v>0</v>
      </c>
      <c r="T73" s="38">
        <v>0</v>
      </c>
      <c r="U73" s="38">
        <v>0</v>
      </c>
      <c r="V73" s="38">
        <v>0</v>
      </c>
      <c r="W73" s="38">
        <v>0</v>
      </c>
    </row>
    <row r="74" spans="1:29" ht="14.1" customHeight="1" x14ac:dyDescent="0.25">
      <c r="A74" s="28">
        <f t="shared" si="0"/>
        <v>61</v>
      </c>
      <c r="B74" s="170" t="s">
        <v>588</v>
      </c>
      <c r="C74" s="171">
        <v>12617</v>
      </c>
      <c r="D74" s="172" t="s">
        <v>103</v>
      </c>
      <c r="E74" s="32">
        <f t="shared" si="7"/>
        <v>477</v>
      </c>
      <c r="F74" s="32" t="e">
        <f>VLOOKUP(E74,Tab!$Q$2:$R$255,2,TRUE)</f>
        <v>#N/A</v>
      </c>
      <c r="G74" s="33">
        <f t="shared" si="8"/>
        <v>477</v>
      </c>
      <c r="H74" s="33">
        <f t="shared" si="9"/>
        <v>0</v>
      </c>
      <c r="I74" s="33">
        <f t="shared" si="10"/>
        <v>0</v>
      </c>
      <c r="J74" s="34">
        <f t="shared" si="11"/>
        <v>477</v>
      </c>
      <c r="K74" s="35">
        <f t="shared" si="12"/>
        <v>159</v>
      </c>
      <c r="L74" s="36"/>
      <c r="M74" s="38">
        <v>0</v>
      </c>
      <c r="N74" s="38">
        <v>0</v>
      </c>
      <c r="O74" s="38">
        <v>0</v>
      </c>
      <c r="P74" s="38">
        <v>477</v>
      </c>
      <c r="Q74" s="38">
        <v>0</v>
      </c>
      <c r="R74" s="152">
        <v>0</v>
      </c>
      <c r="S74" s="64">
        <v>0</v>
      </c>
      <c r="T74" s="38">
        <v>0</v>
      </c>
      <c r="U74" s="38">
        <v>0</v>
      </c>
      <c r="V74" s="38">
        <v>0</v>
      </c>
      <c r="W74" s="38">
        <v>0</v>
      </c>
    </row>
    <row r="75" spans="1:29" ht="14.1" customHeight="1" x14ac:dyDescent="0.25">
      <c r="A75" s="28">
        <f t="shared" si="0"/>
        <v>62</v>
      </c>
      <c r="B75" s="39" t="s">
        <v>412</v>
      </c>
      <c r="C75" s="40">
        <v>12116</v>
      </c>
      <c r="D75" s="41" t="s">
        <v>56</v>
      </c>
      <c r="E75" s="32">
        <f t="shared" si="7"/>
        <v>475</v>
      </c>
      <c r="F75" s="32" t="e">
        <f>VLOOKUP(E75,Tab!$Q$2:$R$255,2,TRUE)</f>
        <v>#N/A</v>
      </c>
      <c r="G75" s="33">
        <f t="shared" si="8"/>
        <v>475</v>
      </c>
      <c r="H75" s="33">
        <f t="shared" si="9"/>
        <v>0</v>
      </c>
      <c r="I75" s="33">
        <f t="shared" si="10"/>
        <v>0</v>
      </c>
      <c r="J75" s="34">
        <f t="shared" si="11"/>
        <v>475</v>
      </c>
      <c r="K75" s="35">
        <f t="shared" si="12"/>
        <v>158.33333333333334</v>
      </c>
      <c r="L75" s="36"/>
      <c r="M75" s="38">
        <v>0</v>
      </c>
      <c r="N75" s="38">
        <v>0</v>
      </c>
      <c r="O75" s="38">
        <v>0</v>
      </c>
      <c r="P75" s="38">
        <v>475</v>
      </c>
      <c r="Q75" s="38">
        <v>0</v>
      </c>
      <c r="R75" s="152">
        <v>0</v>
      </c>
      <c r="S75" s="64">
        <v>0</v>
      </c>
      <c r="T75" s="38">
        <v>0</v>
      </c>
      <c r="U75" s="38">
        <v>0</v>
      </c>
      <c r="V75" s="38">
        <v>0</v>
      </c>
      <c r="W75" s="38">
        <v>0</v>
      </c>
    </row>
    <row r="76" spans="1:29" ht="14.1" customHeight="1" x14ac:dyDescent="0.25">
      <c r="A76" s="28">
        <f t="shared" si="0"/>
        <v>63</v>
      </c>
      <c r="B76" s="39" t="s">
        <v>189</v>
      </c>
      <c r="C76" s="40">
        <v>7913</v>
      </c>
      <c r="D76" s="41" t="s">
        <v>190</v>
      </c>
      <c r="E76" s="32">
        <f t="shared" si="7"/>
        <v>0</v>
      </c>
      <c r="F76" s="32" t="e">
        <f>VLOOKUP(E76,Tab!$Q$2:$R$255,2,TRUE)</f>
        <v>#N/A</v>
      </c>
      <c r="G76" s="33">
        <f t="shared" si="8"/>
        <v>473</v>
      </c>
      <c r="H76" s="33">
        <f t="shared" si="9"/>
        <v>0</v>
      </c>
      <c r="I76" s="33">
        <f t="shared" si="10"/>
        <v>0</v>
      </c>
      <c r="J76" s="34">
        <f t="shared" si="11"/>
        <v>473</v>
      </c>
      <c r="K76" s="35">
        <f t="shared" si="12"/>
        <v>157.66666666666666</v>
      </c>
      <c r="L76" s="36"/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152">
        <v>0</v>
      </c>
      <c r="S76" s="64">
        <v>0</v>
      </c>
      <c r="T76" s="38">
        <v>0</v>
      </c>
      <c r="U76" s="38">
        <v>0</v>
      </c>
      <c r="V76" s="38">
        <v>473</v>
      </c>
      <c r="W76" s="38">
        <v>0</v>
      </c>
    </row>
    <row r="77" spans="1:29" ht="14.1" customHeight="1" x14ac:dyDescent="0.25">
      <c r="A77" s="28">
        <f t="shared" si="0"/>
        <v>64</v>
      </c>
      <c r="B77" s="39" t="s">
        <v>448</v>
      </c>
      <c r="C77" s="171">
        <v>659</v>
      </c>
      <c r="D77" s="172" t="s">
        <v>62</v>
      </c>
      <c r="E77" s="32">
        <f t="shared" si="7"/>
        <v>470</v>
      </c>
      <c r="F77" s="32" t="e">
        <f>VLOOKUP(E77,Tab!$Q$2:$R$255,2,TRUE)</f>
        <v>#N/A</v>
      </c>
      <c r="G77" s="33">
        <f t="shared" si="8"/>
        <v>470</v>
      </c>
      <c r="H77" s="33">
        <f t="shared" si="9"/>
        <v>0</v>
      </c>
      <c r="I77" s="33">
        <f t="shared" si="10"/>
        <v>0</v>
      </c>
      <c r="J77" s="34">
        <f t="shared" si="11"/>
        <v>470</v>
      </c>
      <c r="K77" s="35">
        <f t="shared" si="12"/>
        <v>156.66666666666666</v>
      </c>
      <c r="L77" s="36"/>
      <c r="M77" s="38">
        <v>0</v>
      </c>
      <c r="N77" s="38">
        <v>470</v>
      </c>
      <c r="O77" s="38">
        <v>0</v>
      </c>
      <c r="P77" s="38">
        <v>0</v>
      </c>
      <c r="Q77" s="38">
        <v>0</v>
      </c>
      <c r="R77" s="152">
        <v>0</v>
      </c>
      <c r="S77" s="64">
        <v>0</v>
      </c>
      <c r="T77" s="38">
        <v>0</v>
      </c>
      <c r="U77" s="38">
        <v>0</v>
      </c>
      <c r="V77" s="38">
        <v>0</v>
      </c>
      <c r="W77" s="38">
        <v>0</v>
      </c>
    </row>
    <row r="78" spans="1:29" ht="14.1" customHeight="1" x14ac:dyDescent="0.25">
      <c r="A78" s="28">
        <f t="shared" ref="A78:A98" si="13">A77+1</f>
        <v>65</v>
      </c>
      <c r="B78" s="39" t="s">
        <v>253</v>
      </c>
      <c r="C78" s="40">
        <v>14119</v>
      </c>
      <c r="D78" s="41" t="s">
        <v>51</v>
      </c>
      <c r="E78" s="32">
        <f t="shared" ref="E78:E98" si="14">MAX(M78:S78)</f>
        <v>0</v>
      </c>
      <c r="F78" s="32" t="e">
        <f>VLOOKUP(E78,Tab!$Q$2:$R$255,2,TRUE)</f>
        <v>#N/A</v>
      </c>
      <c r="G78" s="33">
        <f t="shared" ref="G78:G98" si="15">LARGE(M78:W78,1)</f>
        <v>470</v>
      </c>
      <c r="H78" s="33">
        <f t="shared" ref="H78:H98" si="16">LARGE(M78:W78,2)</f>
        <v>0</v>
      </c>
      <c r="I78" s="33">
        <f t="shared" ref="I78:I98" si="17">LARGE(M78:W78,3)</f>
        <v>0</v>
      </c>
      <c r="J78" s="34">
        <f t="shared" ref="J78:J109" si="18">SUM(G78:I78)</f>
        <v>470</v>
      </c>
      <c r="K78" s="35">
        <f t="shared" ref="K78:K109" si="19">J78/3</f>
        <v>156.66666666666666</v>
      </c>
      <c r="L78" s="36"/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152">
        <v>0</v>
      </c>
      <c r="S78" s="64">
        <v>0</v>
      </c>
      <c r="T78" s="38">
        <v>0</v>
      </c>
      <c r="U78" s="38">
        <v>0</v>
      </c>
      <c r="V78" s="38">
        <v>470</v>
      </c>
      <c r="W78" s="38">
        <v>0</v>
      </c>
    </row>
    <row r="79" spans="1:29" ht="14.1" customHeight="1" x14ac:dyDescent="0.25">
      <c r="A79" s="28">
        <f t="shared" si="13"/>
        <v>66</v>
      </c>
      <c r="B79" s="39" t="s">
        <v>435</v>
      </c>
      <c r="C79" s="40">
        <v>954</v>
      </c>
      <c r="D79" s="41" t="s">
        <v>62</v>
      </c>
      <c r="E79" s="32">
        <f t="shared" si="14"/>
        <v>0</v>
      </c>
      <c r="F79" s="32" t="e">
        <f>VLOOKUP(E79,Tab!$Q$2:$R$255,2,TRUE)</f>
        <v>#N/A</v>
      </c>
      <c r="G79" s="33">
        <f t="shared" si="15"/>
        <v>467</v>
      </c>
      <c r="H79" s="33">
        <f t="shared" si="16"/>
        <v>0</v>
      </c>
      <c r="I79" s="33">
        <f t="shared" si="17"/>
        <v>0</v>
      </c>
      <c r="J79" s="34">
        <f t="shared" si="18"/>
        <v>467</v>
      </c>
      <c r="K79" s="35">
        <f t="shared" si="19"/>
        <v>155.66666666666666</v>
      </c>
      <c r="L79" s="36"/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152">
        <v>0</v>
      </c>
      <c r="S79" s="64">
        <v>0</v>
      </c>
      <c r="T79" s="38">
        <v>0</v>
      </c>
      <c r="U79" s="38">
        <v>0</v>
      </c>
      <c r="V79" s="38">
        <v>467</v>
      </c>
      <c r="W79" s="38">
        <v>0</v>
      </c>
    </row>
    <row r="80" spans="1:29" s="5" customFormat="1" ht="14.1" customHeight="1" x14ac:dyDescent="0.25">
      <c r="A80" s="28">
        <f t="shared" si="13"/>
        <v>67</v>
      </c>
      <c r="B80" s="39" t="s">
        <v>377</v>
      </c>
      <c r="C80" s="40">
        <v>8336</v>
      </c>
      <c r="D80" s="41" t="s">
        <v>184</v>
      </c>
      <c r="E80" s="32">
        <f t="shared" si="14"/>
        <v>455</v>
      </c>
      <c r="F80" s="32" t="e">
        <f>VLOOKUP(E80,Tab!$Q$2:$R$255,2,TRUE)</f>
        <v>#N/A</v>
      </c>
      <c r="G80" s="33">
        <f t="shared" si="15"/>
        <v>455</v>
      </c>
      <c r="H80" s="33">
        <f t="shared" si="16"/>
        <v>0</v>
      </c>
      <c r="I80" s="33">
        <f t="shared" si="17"/>
        <v>0</v>
      </c>
      <c r="J80" s="34">
        <f t="shared" si="18"/>
        <v>455</v>
      </c>
      <c r="K80" s="35">
        <f t="shared" si="19"/>
        <v>151.66666666666666</v>
      </c>
      <c r="L80" s="36"/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152">
        <v>455</v>
      </c>
      <c r="S80" s="64">
        <v>0</v>
      </c>
      <c r="T80" s="38">
        <v>0</v>
      </c>
      <c r="U80" s="38">
        <v>0</v>
      </c>
      <c r="V80" s="38">
        <v>0</v>
      </c>
      <c r="W80" s="38">
        <v>0</v>
      </c>
      <c r="Y80" s="49"/>
      <c r="Z80" s="49"/>
      <c r="AA80" s="49"/>
      <c r="AB80" s="49"/>
      <c r="AC80" s="49"/>
    </row>
    <row r="81" spans="1:29" ht="14.1" customHeight="1" x14ac:dyDescent="0.25">
      <c r="A81" s="28">
        <f t="shared" si="13"/>
        <v>68</v>
      </c>
      <c r="B81" s="170" t="s">
        <v>383</v>
      </c>
      <c r="C81" s="171">
        <v>525</v>
      </c>
      <c r="D81" s="172" t="s">
        <v>62</v>
      </c>
      <c r="E81" s="32">
        <f t="shared" si="14"/>
        <v>447</v>
      </c>
      <c r="F81" s="32" t="e">
        <f>VLOOKUP(E81,Tab!$Q$2:$R$255,2,TRUE)</f>
        <v>#N/A</v>
      </c>
      <c r="G81" s="33">
        <f t="shared" si="15"/>
        <v>447</v>
      </c>
      <c r="H81" s="33">
        <f t="shared" si="16"/>
        <v>0</v>
      </c>
      <c r="I81" s="33">
        <f t="shared" si="17"/>
        <v>0</v>
      </c>
      <c r="J81" s="34">
        <f t="shared" si="18"/>
        <v>447</v>
      </c>
      <c r="K81" s="35">
        <f t="shared" si="19"/>
        <v>149</v>
      </c>
      <c r="L81" s="36"/>
      <c r="M81" s="38">
        <v>0</v>
      </c>
      <c r="N81" s="38">
        <v>447</v>
      </c>
      <c r="O81" s="38">
        <v>0</v>
      </c>
      <c r="P81" s="38">
        <v>0</v>
      </c>
      <c r="Q81" s="38">
        <v>0</v>
      </c>
      <c r="R81" s="152">
        <v>0</v>
      </c>
      <c r="S81" s="64">
        <v>0</v>
      </c>
      <c r="T81" s="38">
        <v>0</v>
      </c>
      <c r="U81" s="38">
        <v>0</v>
      </c>
      <c r="V81" s="38">
        <v>0</v>
      </c>
      <c r="W81" s="38">
        <v>0</v>
      </c>
    </row>
    <row r="82" spans="1:29" ht="14.1" customHeight="1" x14ac:dyDescent="0.25">
      <c r="A82" s="28">
        <f t="shared" si="13"/>
        <v>69</v>
      </c>
      <c r="B82" s="39" t="s">
        <v>438</v>
      </c>
      <c r="C82" s="40">
        <v>137</v>
      </c>
      <c r="D82" s="41" t="s">
        <v>439</v>
      </c>
      <c r="E82" s="32">
        <f t="shared" si="14"/>
        <v>0</v>
      </c>
      <c r="F82" s="32" t="e">
        <f>VLOOKUP(E82,Tab!$Q$2:$R$255,2,TRUE)</f>
        <v>#N/A</v>
      </c>
      <c r="G82" s="33">
        <f t="shared" si="15"/>
        <v>427</v>
      </c>
      <c r="H82" s="33">
        <f t="shared" si="16"/>
        <v>0</v>
      </c>
      <c r="I82" s="33">
        <f t="shared" si="17"/>
        <v>0</v>
      </c>
      <c r="J82" s="34">
        <f t="shared" si="18"/>
        <v>427</v>
      </c>
      <c r="K82" s="35">
        <f t="shared" si="19"/>
        <v>142.33333333333334</v>
      </c>
      <c r="L82" s="36"/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152">
        <v>0</v>
      </c>
      <c r="S82" s="64">
        <v>0</v>
      </c>
      <c r="T82" s="38">
        <v>427</v>
      </c>
      <c r="U82" s="38">
        <v>0</v>
      </c>
      <c r="V82" s="38">
        <v>0</v>
      </c>
      <c r="W82" s="38">
        <v>0</v>
      </c>
    </row>
    <row r="83" spans="1:29" ht="14.1" customHeight="1" x14ac:dyDescent="0.25">
      <c r="A83" s="28">
        <f t="shared" si="13"/>
        <v>70</v>
      </c>
      <c r="B83" s="39" t="s">
        <v>249</v>
      </c>
      <c r="C83" s="40">
        <v>10105</v>
      </c>
      <c r="D83" s="41" t="s">
        <v>184</v>
      </c>
      <c r="E83" s="32">
        <f t="shared" si="14"/>
        <v>414</v>
      </c>
      <c r="F83" s="32" t="e">
        <f>VLOOKUP(E83,Tab!$Q$2:$R$255,2,TRUE)</f>
        <v>#N/A</v>
      </c>
      <c r="G83" s="33">
        <f t="shared" si="15"/>
        <v>414</v>
      </c>
      <c r="H83" s="33">
        <f t="shared" si="16"/>
        <v>0</v>
      </c>
      <c r="I83" s="33">
        <f t="shared" si="17"/>
        <v>0</v>
      </c>
      <c r="J83" s="34">
        <f t="shared" si="18"/>
        <v>414</v>
      </c>
      <c r="K83" s="35">
        <f t="shared" si="19"/>
        <v>138</v>
      </c>
      <c r="L83" s="36"/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152">
        <v>414</v>
      </c>
      <c r="S83" s="64">
        <v>0</v>
      </c>
      <c r="T83" s="38">
        <v>0</v>
      </c>
      <c r="U83" s="38">
        <v>0</v>
      </c>
      <c r="V83" s="38">
        <v>0</v>
      </c>
      <c r="W83" s="38">
        <v>0</v>
      </c>
    </row>
    <row r="84" spans="1:29" ht="14.1" customHeight="1" x14ac:dyDescent="0.25">
      <c r="A84" s="98">
        <f t="shared" si="13"/>
        <v>71</v>
      </c>
      <c r="B84" s="170" t="s">
        <v>446</v>
      </c>
      <c r="C84" s="171">
        <v>5856</v>
      </c>
      <c r="D84" s="172" t="s">
        <v>184</v>
      </c>
      <c r="E84" s="32">
        <f t="shared" si="14"/>
        <v>350</v>
      </c>
      <c r="F84" s="32" t="e">
        <f>VLOOKUP(E84,Tab!$Q$2:$R$255,2,TRUE)</f>
        <v>#N/A</v>
      </c>
      <c r="G84" s="33">
        <f t="shared" si="15"/>
        <v>350</v>
      </c>
      <c r="H84" s="33">
        <f t="shared" si="16"/>
        <v>0</v>
      </c>
      <c r="I84" s="33">
        <f t="shared" si="17"/>
        <v>0</v>
      </c>
      <c r="J84" s="34">
        <f t="shared" si="18"/>
        <v>350</v>
      </c>
      <c r="K84" s="35">
        <f t="shared" si="19"/>
        <v>116.66666666666667</v>
      </c>
      <c r="L84" s="36"/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152">
        <v>350</v>
      </c>
      <c r="S84" s="64">
        <v>0</v>
      </c>
      <c r="T84" s="38">
        <v>0</v>
      </c>
      <c r="U84" s="38">
        <v>0</v>
      </c>
      <c r="V84" s="38">
        <v>0</v>
      </c>
      <c r="W84" s="38">
        <v>0</v>
      </c>
    </row>
    <row r="85" spans="1:29" s="5" customFormat="1" ht="14.1" customHeight="1" x14ac:dyDescent="0.25">
      <c r="A85" s="98">
        <f t="shared" si="13"/>
        <v>72</v>
      </c>
      <c r="B85" s="170" t="s">
        <v>375</v>
      </c>
      <c r="C85" s="171">
        <v>1808</v>
      </c>
      <c r="D85" s="172" t="s">
        <v>184</v>
      </c>
      <c r="E85" s="32">
        <f t="shared" si="14"/>
        <v>346</v>
      </c>
      <c r="F85" s="32" t="e">
        <f>VLOOKUP(E85,Tab!$Q$2:$R$255,2,TRUE)</f>
        <v>#N/A</v>
      </c>
      <c r="G85" s="33">
        <f t="shared" si="15"/>
        <v>346</v>
      </c>
      <c r="H85" s="33">
        <f t="shared" si="16"/>
        <v>0</v>
      </c>
      <c r="I85" s="33">
        <f t="shared" si="17"/>
        <v>0</v>
      </c>
      <c r="J85" s="34">
        <f t="shared" si="18"/>
        <v>346</v>
      </c>
      <c r="K85" s="35">
        <f t="shared" si="19"/>
        <v>115.33333333333333</v>
      </c>
      <c r="L85" s="36"/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152">
        <v>346</v>
      </c>
      <c r="S85" s="64">
        <v>0</v>
      </c>
      <c r="T85" s="38">
        <v>0</v>
      </c>
      <c r="U85" s="38">
        <v>0</v>
      </c>
      <c r="V85" s="38">
        <v>0</v>
      </c>
      <c r="W85" s="38">
        <v>0</v>
      </c>
      <c r="Y85" s="49"/>
      <c r="Z85" s="49"/>
      <c r="AA85" s="49"/>
      <c r="AB85" s="49"/>
      <c r="AC85" s="49"/>
    </row>
    <row r="86" spans="1:29" ht="14.1" customHeight="1" x14ac:dyDescent="0.25">
      <c r="A86" s="98">
        <f t="shared" si="13"/>
        <v>73</v>
      </c>
      <c r="B86" s="170" t="s">
        <v>589</v>
      </c>
      <c r="C86" s="171">
        <v>16</v>
      </c>
      <c r="D86" s="172" t="s">
        <v>41</v>
      </c>
      <c r="E86" s="32">
        <f t="shared" si="14"/>
        <v>318</v>
      </c>
      <c r="F86" s="32" t="e">
        <f>VLOOKUP(E86,Tab!$Q$2:$R$255,2,TRUE)</f>
        <v>#N/A</v>
      </c>
      <c r="G86" s="33">
        <f t="shared" si="15"/>
        <v>318</v>
      </c>
      <c r="H86" s="33">
        <f t="shared" si="16"/>
        <v>0</v>
      </c>
      <c r="I86" s="33">
        <f t="shared" si="17"/>
        <v>0</v>
      </c>
      <c r="J86" s="34">
        <f t="shared" si="18"/>
        <v>318</v>
      </c>
      <c r="K86" s="35">
        <f t="shared" si="19"/>
        <v>106</v>
      </c>
      <c r="L86" s="36"/>
      <c r="M86" s="38">
        <v>0</v>
      </c>
      <c r="N86" s="38">
        <v>0</v>
      </c>
      <c r="O86" s="38">
        <v>0</v>
      </c>
      <c r="P86" s="38">
        <v>318</v>
      </c>
      <c r="Q86" s="38">
        <v>0</v>
      </c>
      <c r="R86" s="152">
        <v>0</v>
      </c>
      <c r="S86" s="64">
        <v>0</v>
      </c>
      <c r="T86" s="38">
        <v>0</v>
      </c>
      <c r="U86" s="38">
        <v>0</v>
      </c>
      <c r="V86" s="38">
        <v>0</v>
      </c>
      <c r="W86" s="38">
        <v>0</v>
      </c>
    </row>
    <row r="87" spans="1:29" ht="14.1" customHeight="1" x14ac:dyDescent="0.25">
      <c r="A87" s="98">
        <f t="shared" si="13"/>
        <v>74</v>
      </c>
      <c r="B87" s="39" t="s">
        <v>385</v>
      </c>
      <c r="C87" s="40">
        <v>7489</v>
      </c>
      <c r="D87" s="41" t="s">
        <v>99</v>
      </c>
      <c r="E87" s="32">
        <f t="shared" si="14"/>
        <v>301</v>
      </c>
      <c r="F87" s="32" t="e">
        <f>VLOOKUP(E87,Tab!$Q$2:$R$255,2,TRUE)</f>
        <v>#N/A</v>
      </c>
      <c r="G87" s="33">
        <f t="shared" si="15"/>
        <v>301</v>
      </c>
      <c r="H87" s="33">
        <f t="shared" si="16"/>
        <v>0</v>
      </c>
      <c r="I87" s="33">
        <f t="shared" si="17"/>
        <v>0</v>
      </c>
      <c r="J87" s="34">
        <f t="shared" si="18"/>
        <v>301</v>
      </c>
      <c r="K87" s="35">
        <f t="shared" si="19"/>
        <v>100.33333333333333</v>
      </c>
      <c r="L87" s="36"/>
      <c r="M87" s="38">
        <v>0</v>
      </c>
      <c r="N87" s="38">
        <v>0</v>
      </c>
      <c r="O87" s="38">
        <v>0</v>
      </c>
      <c r="P87" s="38">
        <v>0</v>
      </c>
      <c r="Q87" s="38">
        <v>301</v>
      </c>
      <c r="R87" s="152">
        <v>0</v>
      </c>
      <c r="S87" s="64">
        <v>0</v>
      </c>
      <c r="T87" s="38">
        <v>0</v>
      </c>
      <c r="U87" s="38">
        <v>0</v>
      </c>
      <c r="V87" s="38">
        <v>0</v>
      </c>
      <c r="W87" s="38">
        <v>0</v>
      </c>
    </row>
    <row r="88" spans="1:29" ht="14.1" customHeight="1" x14ac:dyDescent="0.25">
      <c r="A88" s="98">
        <f t="shared" si="13"/>
        <v>75</v>
      </c>
      <c r="B88" s="39" t="s">
        <v>379</v>
      </c>
      <c r="C88" s="40">
        <v>1202</v>
      </c>
      <c r="D88" s="41" t="s">
        <v>184</v>
      </c>
      <c r="E88" s="32">
        <f t="shared" si="14"/>
        <v>293</v>
      </c>
      <c r="F88" s="32" t="e">
        <f>VLOOKUP(E88,Tab!$Q$2:$R$255,2,TRUE)</f>
        <v>#N/A</v>
      </c>
      <c r="G88" s="33">
        <f t="shared" si="15"/>
        <v>293</v>
      </c>
      <c r="H88" s="33">
        <f t="shared" si="16"/>
        <v>0</v>
      </c>
      <c r="I88" s="33">
        <f t="shared" si="17"/>
        <v>0</v>
      </c>
      <c r="J88" s="34">
        <f t="shared" si="18"/>
        <v>293</v>
      </c>
      <c r="K88" s="35">
        <f t="shared" si="19"/>
        <v>97.666666666666671</v>
      </c>
      <c r="L88" s="36"/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152">
        <v>293</v>
      </c>
      <c r="S88" s="64">
        <v>0</v>
      </c>
      <c r="T88" s="38">
        <v>0</v>
      </c>
      <c r="U88" s="38">
        <v>0</v>
      </c>
      <c r="V88" s="38">
        <v>0</v>
      </c>
      <c r="W88" s="38">
        <v>0</v>
      </c>
    </row>
    <row r="89" spans="1:29" ht="14.1" customHeight="1" x14ac:dyDescent="0.25">
      <c r="A89" s="98">
        <f t="shared" si="13"/>
        <v>76</v>
      </c>
      <c r="B89" s="39" t="s">
        <v>585</v>
      </c>
      <c r="C89" s="40">
        <v>12645</v>
      </c>
      <c r="D89" s="41" t="s">
        <v>184</v>
      </c>
      <c r="E89" s="32">
        <f t="shared" si="14"/>
        <v>279</v>
      </c>
      <c r="F89" s="32" t="e">
        <f>VLOOKUP(E89,Tab!$Q$2:$R$255,2,TRUE)</f>
        <v>#N/A</v>
      </c>
      <c r="G89" s="33">
        <f t="shared" si="15"/>
        <v>279</v>
      </c>
      <c r="H89" s="33">
        <f t="shared" si="16"/>
        <v>0</v>
      </c>
      <c r="I89" s="33">
        <f t="shared" si="17"/>
        <v>0</v>
      </c>
      <c r="J89" s="34">
        <f t="shared" si="18"/>
        <v>279</v>
      </c>
      <c r="K89" s="35">
        <f t="shared" si="19"/>
        <v>93</v>
      </c>
      <c r="L89" s="36"/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152">
        <v>279</v>
      </c>
      <c r="S89" s="64">
        <v>0</v>
      </c>
      <c r="T89" s="38">
        <v>0</v>
      </c>
      <c r="U89" s="38">
        <v>0</v>
      </c>
      <c r="V89" s="38">
        <v>0</v>
      </c>
      <c r="W89" s="38">
        <v>0</v>
      </c>
    </row>
    <row r="90" spans="1:29" ht="14.1" customHeight="1" x14ac:dyDescent="0.25">
      <c r="A90" s="98">
        <f t="shared" si="13"/>
        <v>77</v>
      </c>
      <c r="B90" s="39" t="s">
        <v>449</v>
      </c>
      <c r="C90" s="40">
        <v>1552</v>
      </c>
      <c r="D90" s="41" t="s">
        <v>184</v>
      </c>
      <c r="E90" s="32">
        <f t="shared" si="14"/>
        <v>272</v>
      </c>
      <c r="F90" s="32" t="e">
        <f>VLOOKUP(E90,Tab!$Q$2:$R$255,2,TRUE)</f>
        <v>#N/A</v>
      </c>
      <c r="G90" s="33">
        <f t="shared" si="15"/>
        <v>272</v>
      </c>
      <c r="H90" s="33">
        <f t="shared" si="16"/>
        <v>0</v>
      </c>
      <c r="I90" s="33">
        <f t="shared" si="17"/>
        <v>0</v>
      </c>
      <c r="J90" s="34">
        <f t="shared" si="18"/>
        <v>272</v>
      </c>
      <c r="K90" s="35">
        <f t="shared" si="19"/>
        <v>90.666666666666671</v>
      </c>
      <c r="L90" s="36"/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152">
        <v>272</v>
      </c>
      <c r="S90" s="64">
        <v>0</v>
      </c>
      <c r="T90" s="38">
        <v>0</v>
      </c>
      <c r="U90" s="38">
        <v>0</v>
      </c>
      <c r="V90" s="38">
        <v>0</v>
      </c>
      <c r="W90" s="38">
        <v>0</v>
      </c>
    </row>
    <row r="91" spans="1:29" ht="14.1" customHeight="1" x14ac:dyDescent="0.25">
      <c r="A91" s="98">
        <f t="shared" si="13"/>
        <v>78</v>
      </c>
      <c r="B91" s="170" t="s">
        <v>371</v>
      </c>
      <c r="C91" s="171">
        <v>3740</v>
      </c>
      <c r="D91" s="172" t="s">
        <v>184</v>
      </c>
      <c r="E91" s="32">
        <f t="shared" si="14"/>
        <v>174</v>
      </c>
      <c r="F91" s="32" t="e">
        <f>VLOOKUP(E91,Tab!$Q$2:$R$255,2,TRUE)</f>
        <v>#N/A</v>
      </c>
      <c r="G91" s="33">
        <f t="shared" si="15"/>
        <v>174</v>
      </c>
      <c r="H91" s="33">
        <f t="shared" si="16"/>
        <v>0</v>
      </c>
      <c r="I91" s="33">
        <f t="shared" si="17"/>
        <v>0</v>
      </c>
      <c r="J91" s="34">
        <f t="shared" si="18"/>
        <v>174</v>
      </c>
      <c r="K91" s="35">
        <f t="shared" si="19"/>
        <v>58</v>
      </c>
      <c r="L91" s="36"/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152">
        <v>174</v>
      </c>
      <c r="S91" s="64">
        <v>0</v>
      </c>
      <c r="T91" s="38">
        <v>0</v>
      </c>
      <c r="U91" s="38">
        <v>0</v>
      </c>
      <c r="V91" s="38">
        <v>0</v>
      </c>
      <c r="W91" s="38">
        <v>0</v>
      </c>
    </row>
    <row r="92" spans="1:29" ht="14.1" customHeight="1" x14ac:dyDescent="0.25">
      <c r="A92" s="98">
        <f t="shared" si="13"/>
        <v>79</v>
      </c>
      <c r="B92" s="39" t="s">
        <v>181</v>
      </c>
      <c r="C92" s="40">
        <v>10361</v>
      </c>
      <c r="D92" s="41" t="s">
        <v>122</v>
      </c>
      <c r="E92" s="32">
        <f t="shared" si="14"/>
        <v>0</v>
      </c>
      <c r="F92" s="32" t="e">
        <f>VLOOKUP(E92,Tab!$Q$2:$R$255,2,TRUE)</f>
        <v>#N/A</v>
      </c>
      <c r="G92" s="33">
        <f t="shared" si="15"/>
        <v>97</v>
      </c>
      <c r="H92" s="33">
        <f t="shared" si="16"/>
        <v>0</v>
      </c>
      <c r="I92" s="33">
        <f t="shared" si="17"/>
        <v>0</v>
      </c>
      <c r="J92" s="34">
        <f t="shared" si="18"/>
        <v>97</v>
      </c>
      <c r="K92" s="35">
        <f t="shared" si="19"/>
        <v>32.333333333333336</v>
      </c>
      <c r="L92" s="36"/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152">
        <v>0</v>
      </c>
      <c r="S92" s="64">
        <v>0</v>
      </c>
      <c r="T92" s="38">
        <v>0</v>
      </c>
      <c r="U92" s="38">
        <v>0</v>
      </c>
      <c r="V92" s="38">
        <v>97</v>
      </c>
      <c r="W92" s="38">
        <v>0</v>
      </c>
    </row>
    <row r="93" spans="1:29" ht="14.1" customHeight="1" x14ac:dyDescent="0.25">
      <c r="A93" s="98">
        <f t="shared" si="13"/>
        <v>80</v>
      </c>
      <c r="B93" s="39" t="s">
        <v>450</v>
      </c>
      <c r="C93" s="40">
        <v>386</v>
      </c>
      <c r="D93" s="41" t="s">
        <v>62</v>
      </c>
      <c r="E93" s="32">
        <f t="shared" si="14"/>
        <v>0</v>
      </c>
      <c r="F93" s="32" t="e">
        <f>VLOOKUP(E93,Tab!$Q$2:$R$255,2,TRUE)</f>
        <v>#N/A</v>
      </c>
      <c r="G93" s="33">
        <f t="shared" si="15"/>
        <v>26</v>
      </c>
      <c r="H93" s="33">
        <f t="shared" si="16"/>
        <v>0</v>
      </c>
      <c r="I93" s="33">
        <f t="shared" si="17"/>
        <v>0</v>
      </c>
      <c r="J93" s="34">
        <f t="shared" si="18"/>
        <v>26</v>
      </c>
      <c r="K93" s="35">
        <f t="shared" si="19"/>
        <v>8.6666666666666661</v>
      </c>
      <c r="L93" s="36"/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152">
        <v>0</v>
      </c>
      <c r="S93" s="64">
        <v>0</v>
      </c>
      <c r="T93" s="38">
        <v>0</v>
      </c>
      <c r="U93" s="38">
        <v>0</v>
      </c>
      <c r="V93" s="38">
        <v>0</v>
      </c>
      <c r="W93" s="38">
        <v>26</v>
      </c>
    </row>
    <row r="94" spans="1:29" ht="14.1" customHeight="1" x14ac:dyDescent="0.25">
      <c r="A94" s="98">
        <f t="shared" si="13"/>
        <v>81</v>
      </c>
      <c r="B94" s="39"/>
      <c r="C94" s="40"/>
      <c r="D94" s="41"/>
      <c r="E94" s="32">
        <f t="shared" si="14"/>
        <v>0</v>
      </c>
      <c r="F94" s="32" t="e">
        <f>VLOOKUP(E94,Tab!$Q$2:$R$255,2,TRUE)</f>
        <v>#N/A</v>
      </c>
      <c r="G94" s="33">
        <f t="shared" si="15"/>
        <v>0</v>
      </c>
      <c r="H94" s="33">
        <f t="shared" si="16"/>
        <v>0</v>
      </c>
      <c r="I94" s="33">
        <f t="shared" si="17"/>
        <v>0</v>
      </c>
      <c r="J94" s="34">
        <f t="shared" si="18"/>
        <v>0</v>
      </c>
      <c r="K94" s="35">
        <f t="shared" si="19"/>
        <v>0</v>
      </c>
      <c r="L94" s="36"/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152">
        <v>0</v>
      </c>
      <c r="S94" s="64">
        <v>0</v>
      </c>
      <c r="T94" s="38">
        <v>0</v>
      </c>
      <c r="U94" s="38">
        <v>0</v>
      </c>
      <c r="V94" s="38">
        <v>0</v>
      </c>
      <c r="W94" s="38">
        <v>0</v>
      </c>
    </row>
    <row r="95" spans="1:29" ht="14.1" customHeight="1" x14ac:dyDescent="0.25">
      <c r="A95" s="98">
        <f t="shared" si="13"/>
        <v>82</v>
      </c>
      <c r="B95" s="39"/>
      <c r="C95" s="40"/>
      <c r="D95" s="41"/>
      <c r="E95" s="32">
        <f t="shared" si="14"/>
        <v>0</v>
      </c>
      <c r="F95" s="32" t="e">
        <f>VLOOKUP(E95,Tab!$Q$2:$R$255,2,TRUE)</f>
        <v>#N/A</v>
      </c>
      <c r="G95" s="33">
        <f t="shared" si="15"/>
        <v>0</v>
      </c>
      <c r="H95" s="33">
        <f t="shared" si="16"/>
        <v>0</v>
      </c>
      <c r="I95" s="33">
        <f t="shared" si="17"/>
        <v>0</v>
      </c>
      <c r="J95" s="34">
        <f t="shared" si="18"/>
        <v>0</v>
      </c>
      <c r="K95" s="35">
        <f t="shared" si="19"/>
        <v>0</v>
      </c>
      <c r="L95" s="36"/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152">
        <v>0</v>
      </c>
      <c r="S95" s="64">
        <v>0</v>
      </c>
      <c r="T95" s="38">
        <v>0</v>
      </c>
      <c r="U95" s="38">
        <v>0</v>
      </c>
      <c r="V95" s="38">
        <v>0</v>
      </c>
      <c r="W95" s="38">
        <v>0</v>
      </c>
    </row>
    <row r="96" spans="1:29" ht="14.1" customHeight="1" x14ac:dyDescent="0.25">
      <c r="A96" s="98">
        <f t="shared" si="13"/>
        <v>83</v>
      </c>
      <c r="B96" s="39"/>
      <c r="C96" s="40"/>
      <c r="D96" s="41"/>
      <c r="E96" s="32">
        <f t="shared" si="14"/>
        <v>0</v>
      </c>
      <c r="F96" s="32" t="e">
        <f>VLOOKUP(E96,Tab!$Q$2:$R$255,2,TRUE)</f>
        <v>#N/A</v>
      </c>
      <c r="G96" s="33">
        <f t="shared" si="15"/>
        <v>0</v>
      </c>
      <c r="H96" s="33">
        <f t="shared" si="16"/>
        <v>0</v>
      </c>
      <c r="I96" s="33">
        <f t="shared" si="17"/>
        <v>0</v>
      </c>
      <c r="J96" s="34">
        <f t="shared" si="18"/>
        <v>0</v>
      </c>
      <c r="K96" s="35">
        <f t="shared" si="19"/>
        <v>0</v>
      </c>
      <c r="L96" s="36"/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152">
        <v>0</v>
      </c>
      <c r="S96" s="64">
        <v>0</v>
      </c>
      <c r="T96" s="38">
        <v>0</v>
      </c>
      <c r="U96" s="38">
        <v>0</v>
      </c>
      <c r="V96" s="38">
        <v>0</v>
      </c>
      <c r="W96" s="38">
        <v>0</v>
      </c>
    </row>
    <row r="97" spans="1:23" ht="14.1" customHeight="1" x14ac:dyDescent="0.25">
      <c r="A97" s="98">
        <f t="shared" si="13"/>
        <v>84</v>
      </c>
      <c r="B97" s="39"/>
      <c r="C97" s="40"/>
      <c r="D97" s="41"/>
      <c r="E97" s="32">
        <f t="shared" si="14"/>
        <v>0</v>
      </c>
      <c r="F97" s="32" t="e">
        <f>VLOOKUP(E97,Tab!$Q$2:$R$255,2,TRUE)</f>
        <v>#N/A</v>
      </c>
      <c r="G97" s="33">
        <f t="shared" si="15"/>
        <v>0</v>
      </c>
      <c r="H97" s="33">
        <f t="shared" si="16"/>
        <v>0</v>
      </c>
      <c r="I97" s="33">
        <f t="shared" si="17"/>
        <v>0</v>
      </c>
      <c r="J97" s="34">
        <f t="shared" si="18"/>
        <v>0</v>
      </c>
      <c r="K97" s="35">
        <f t="shared" si="19"/>
        <v>0</v>
      </c>
      <c r="L97" s="36"/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152">
        <v>0</v>
      </c>
      <c r="S97" s="64">
        <v>0</v>
      </c>
      <c r="T97" s="38">
        <v>0</v>
      </c>
      <c r="U97" s="38">
        <v>0</v>
      </c>
      <c r="V97" s="38">
        <v>0</v>
      </c>
      <c r="W97" s="38">
        <v>0</v>
      </c>
    </row>
    <row r="98" spans="1:23" ht="14.1" customHeight="1" x14ac:dyDescent="0.25">
      <c r="A98" s="98">
        <f t="shared" si="13"/>
        <v>85</v>
      </c>
      <c r="B98" s="46"/>
      <c r="C98" s="63"/>
      <c r="D98" s="47"/>
      <c r="E98" s="32">
        <f t="shared" si="14"/>
        <v>0</v>
      </c>
      <c r="F98" s="32" t="e">
        <f>VLOOKUP(E98,Tab!$Q$2:$R$255,2,TRUE)</f>
        <v>#N/A</v>
      </c>
      <c r="G98" s="33">
        <f t="shared" si="15"/>
        <v>0</v>
      </c>
      <c r="H98" s="33">
        <f t="shared" si="16"/>
        <v>0</v>
      </c>
      <c r="I98" s="33">
        <f t="shared" si="17"/>
        <v>0</v>
      </c>
      <c r="J98" s="34">
        <f t="shared" si="18"/>
        <v>0</v>
      </c>
      <c r="K98" s="35">
        <f t="shared" si="19"/>
        <v>0</v>
      </c>
      <c r="L98" s="36"/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152">
        <v>0</v>
      </c>
      <c r="S98" s="64">
        <v>0</v>
      </c>
      <c r="T98" s="38">
        <v>0</v>
      </c>
      <c r="U98" s="38">
        <v>0</v>
      </c>
      <c r="V98" s="38">
        <v>0</v>
      </c>
      <c r="W98" s="38">
        <v>0</v>
      </c>
    </row>
  </sheetData>
  <sortState ref="B14:W103">
    <sortCondition descending="1" ref="J14:J103"/>
    <sortCondition descending="1" ref="E14:E103"/>
  </sortState>
  <mergeCells count="13">
    <mergeCell ref="M9:R9"/>
    <mergeCell ref="S9:W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0">
    <cfRule type="cellIs" dxfId="40" priority="1" stopIfTrue="1" operator="between">
      <formula>563</formula>
      <formula>569</formula>
    </cfRule>
    <cfRule type="cellIs" dxfId="39" priority="2" stopIfTrue="1" operator="between">
      <formula>570</formula>
      <formula>571</formula>
    </cfRule>
    <cfRule type="cellIs" dxfId="38" priority="3" stopIfTrue="1" operator="between">
      <formula>572</formula>
      <formula>600</formula>
    </cfRule>
  </conditionalFormatting>
  <conditionalFormatting sqref="E14:E98">
    <cfRule type="cellIs" dxfId="37" priority="4" stopIfTrue="1" operator="between">
      <formula>563</formula>
      <formula>600</formula>
    </cfRule>
  </conditionalFormatting>
  <conditionalFormatting sqref="F14:F98">
    <cfRule type="cellIs" dxfId="36" priority="5" stopIfTrue="1" operator="equal">
      <formula>"A"</formula>
    </cfRule>
    <cfRule type="cellIs" dxfId="35" priority="6" stopIfTrue="1" operator="equal">
      <formula>"B"</formula>
    </cfRule>
    <cfRule type="cellIs" dxfId="34" priority="7" stopIfTrue="1" operator="equal">
      <formula>"C"</formula>
    </cfRule>
  </conditionalFormatting>
  <pageMargins left="0.74791666666666667" right="0.74791666666666667" top="0.3" bottom="0.19027777777777777" header="0.51180555555555551" footer="0.51180555555555551"/>
  <pageSetup paperSize="9" scale="9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46</vt:i4>
      </vt:variant>
    </vt:vector>
  </HeadingPairs>
  <TitlesOfParts>
    <vt:vector size="61" baseType="lpstr">
      <vt:lpstr>P10 HS</vt:lpstr>
      <vt:lpstr>P10 HJ</vt:lpstr>
      <vt:lpstr>P10 SS</vt:lpstr>
      <vt:lpstr>P10 SJ</vt:lpstr>
      <vt:lpstr>P50 HS</vt:lpstr>
      <vt:lpstr>P50 HJ</vt:lpstr>
      <vt:lpstr>PStd HS</vt:lpstr>
      <vt:lpstr>PStd HJ</vt:lpstr>
      <vt:lpstr>PPC HS</vt:lpstr>
      <vt:lpstr>PV HS</vt:lpstr>
      <vt:lpstr>PV HJ</vt:lpstr>
      <vt:lpstr>P25 SS</vt:lpstr>
      <vt:lpstr>P25 SJ</vt:lpstr>
      <vt:lpstr>P25 HJ</vt:lpstr>
      <vt:lpstr>Tab</vt:lpstr>
      <vt:lpstr>Excel_BuiltIn_Print_Area_1_1</vt:lpstr>
      <vt:lpstr>Excel_BuiltIn_Print_Area_1_1_1</vt:lpstr>
      <vt:lpstr>Excel_BuiltIn_Print_Area_11_1_1</vt:lpstr>
      <vt:lpstr>Excel_BuiltIn_Print_Area_12_1</vt:lpstr>
      <vt:lpstr>Excel_BuiltIn_Print_Area_2_1</vt:lpstr>
      <vt:lpstr>Excel_BuiltIn_Print_Area_3_1</vt:lpstr>
      <vt:lpstr>Excel_BuiltIn_Print_Area_5_1</vt:lpstr>
      <vt:lpstr>Excel_BuiltIn_Print_Area_5_1_1</vt:lpstr>
      <vt:lpstr>Excel_BuiltIn_Print_Area_7_1</vt:lpstr>
      <vt:lpstr>Excel_BuiltIn_Print_Area_7_1_1</vt:lpstr>
      <vt:lpstr>Excel_BuiltIn_Print_Titles_1_1</vt:lpstr>
      <vt:lpstr>Excel_BuiltIn_Print_Titles_10_1</vt:lpstr>
      <vt:lpstr>Excel_BuiltIn_Print_Titles_13_1</vt:lpstr>
      <vt:lpstr>Excel_BuiltIn_Print_Titles_2_1</vt:lpstr>
      <vt:lpstr>Excel_BuiltIn_Print_Titles_3_1</vt:lpstr>
      <vt:lpstr>Excel_BuiltIn_Print_Titles_4_1</vt:lpstr>
      <vt:lpstr>Excel_BuiltIn_Print_Titles_5_1</vt:lpstr>
      <vt:lpstr>Excel_BuiltIn_Print_Titles_9_1</vt:lpstr>
      <vt:lpstr>'P10 HJ'!Print_Area</vt:lpstr>
      <vt:lpstr>'P10 HS'!Print_Area</vt:lpstr>
      <vt:lpstr>'P10 SJ'!Print_Area</vt:lpstr>
      <vt:lpstr>'P10 SS'!Print_Area</vt:lpstr>
      <vt:lpstr>'P25 HJ'!Print_Area</vt:lpstr>
      <vt:lpstr>'P25 SJ'!Print_Area</vt:lpstr>
      <vt:lpstr>'P25 SS'!Print_Area</vt:lpstr>
      <vt:lpstr>'P50 HJ'!Print_Area</vt:lpstr>
      <vt:lpstr>'P50 HS'!Print_Area</vt:lpstr>
      <vt:lpstr>'PPC HS'!Print_Area</vt:lpstr>
      <vt:lpstr>'PStd HJ'!Print_Area</vt:lpstr>
      <vt:lpstr>'PStd HS'!Print_Area</vt:lpstr>
      <vt:lpstr>'PV HJ'!Print_Area</vt:lpstr>
      <vt:lpstr>'PV HS'!Print_Area</vt:lpstr>
      <vt:lpstr>'P10 HJ'!Print_Titles</vt:lpstr>
      <vt:lpstr>'P10 HS'!Print_Titles</vt:lpstr>
      <vt:lpstr>'P10 SJ'!Print_Titles</vt:lpstr>
      <vt:lpstr>'P10 SS'!Print_Titles</vt:lpstr>
      <vt:lpstr>'P25 HJ'!Print_Titles</vt:lpstr>
      <vt:lpstr>'P25 SJ'!Print_Titles</vt:lpstr>
      <vt:lpstr>'P25 SS'!Print_Titles</vt:lpstr>
      <vt:lpstr>'P50 HJ'!Print_Titles</vt:lpstr>
      <vt:lpstr>'P50 HS'!Print_Titles</vt:lpstr>
      <vt:lpstr>'PPC HS'!Print_Titles</vt:lpstr>
      <vt:lpstr>'PStd HJ'!Print_Titles</vt:lpstr>
      <vt:lpstr>'PStd HS'!Print_Titles</vt:lpstr>
      <vt:lpstr>'PV HJ'!Print_Titles</vt:lpstr>
      <vt:lpstr>'PV HS'!Print_Titles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2018-05-10T05:18:29Z</dcterms:modified>
</cp:coreProperties>
</file>